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0365" tabRatio="960" firstSheet="11" activeTab="18"/>
  </bookViews>
  <sheets>
    <sheet name="สป.(1)" sheetId="1" r:id="rId1"/>
    <sheet name="กค.(2)" sheetId="2" r:id="rId2"/>
    <sheet name="รักษา(3)" sheetId="3" r:id="rId3"/>
    <sheet name="ป้องกัน(4)" sheetId="4" r:id="rId4"/>
    <sheet name="ศษ.(5)" sheetId="5" r:id="rId5"/>
    <sheet name="ศษ.(6)" sheetId="6" r:id="rId6"/>
    <sheet name="ศษ.(7)" sheetId="7" r:id="rId7"/>
    <sheet name="สธ.(8)" sheetId="8" r:id="rId8"/>
    <sheet name="สธ.(9)" sheetId="9" r:id="rId9"/>
    <sheet name="สธ.(10)" sheetId="10" r:id="rId10"/>
    <sheet name="สคส.(11)" sheetId="11" r:id="rId11"/>
    <sheet name="เคหะ(โยธา)(12)" sheetId="12" r:id="rId12"/>
    <sheet name="ไฟฟ้าและถนน(13)" sheetId="13" r:id="rId13"/>
    <sheet name="เข้มแข็ง(14)" sheetId="14" r:id="rId14"/>
    <sheet name="ศส.กีฬา(15)" sheetId="15" r:id="rId15"/>
    <sheet name="ศาสนา(16)" sheetId="16" r:id="rId16"/>
    <sheet name="กษ(17)" sheetId="17" r:id="rId17"/>
    <sheet name="กษ(18)" sheetId="18" r:id="rId18"/>
    <sheet name="งบกลาง(19)" sheetId="19" r:id="rId19"/>
    <sheet name="รวมทั้งสิ้น" sheetId="20" r:id="rId20"/>
    <sheet name="หลักการเหตุผล" sheetId="21" r:id="rId21"/>
    <sheet name="Sheet1" sheetId="22" r:id="rId22"/>
  </sheets>
  <definedNames/>
  <calcPr fullCalcOnLoad="1"/>
</workbook>
</file>

<file path=xl/sharedStrings.xml><?xml version="1.0" encoding="utf-8"?>
<sst xmlns="http://schemas.openxmlformats.org/spreadsheetml/2006/main" count="3085" uniqueCount="1027">
  <si>
    <t xml:space="preserve"> </t>
  </si>
  <si>
    <t>องค์การบริหารส่วนตำบลขามสะแกแสง  อำเภอขามสะแกแสง  จังหวัดนครราชสีมา</t>
  </si>
  <si>
    <t xml:space="preserve"> รวม</t>
  </si>
  <si>
    <t xml:space="preserve"> จำนวน</t>
  </si>
  <si>
    <t xml:space="preserve"> บาท</t>
  </si>
  <si>
    <t>รายงานรายละเอียดประมาณการรายจ่ายงบประมาณรายจ่ายทั่วไป</t>
  </si>
  <si>
    <t xml:space="preserve">ประมาณการรายจ่ายรวมทั้งสิ้น </t>
  </si>
  <si>
    <t>จ่ายจากรายได้จัดเก็บเอง  หมวดภาษีจัดสรร  และหมวดเงินอุดหนุนทั่วไป  แยกเป็น</t>
  </si>
  <si>
    <t>เพื่อจ่ายเป็น</t>
  </si>
  <si>
    <t>(1)  เงินเดือนนายกองค์การบริหารส่วนตำบล  อัตราเดือนละ  20,400  บาท  จำนวน  12  เดือน</t>
  </si>
  <si>
    <t>เป็นเงิน  244,800  บาท</t>
  </si>
  <si>
    <t>(2)  เงินเดือนรองนายกองค์การบริหารส่วนตำบล  อัตราเดือนละ  11,220  บาท  จำนวน  12  เดือน</t>
  </si>
  <si>
    <t>1.1  หมวดเงินเดือน  ค่าจ้างประจำ  และค่าจ้างชั่วคราว</t>
  </si>
  <si>
    <t xml:space="preserve">1. งบบุคลากร  (520000)  </t>
  </si>
  <si>
    <t>1.1.1  ประเภท  เงินเดือนนายกและรองนายกองค์การบริหารส่วนตำบล  (210100)</t>
  </si>
  <si>
    <t>งานบริหารทั่วไป  (00111)</t>
  </si>
  <si>
    <t>แผนงานบริหารงานทั่วไป  (00110)</t>
  </si>
  <si>
    <t>(1)  เงินค่าตอบแทนประจำตำแหน่งนายกองค์การบริหารส่วนตำบล  อัตราเดือนละ  1,750  บาท</t>
  </si>
  <si>
    <t>จำนวน  12  เดือน  เป็นเงิน  21,000  บาท</t>
  </si>
  <si>
    <t>(2)  เงินค่าตอบแทนประจำตำแหน่งรองนายกองค์การบริหารส่วนตำบล  อัตราเดือนละ  880  บาท</t>
  </si>
  <si>
    <t>(1)  เงินค่าตอบแทนพิเศษนายกองค์การบริหารส่วนตำบล  อัตราเดือนละ  1,750  บาท</t>
  </si>
  <si>
    <t>(2)  เงินค่าตอบแทนพิเศษรองนายกองค์การบริหารส่วนตำบล  อัตราเดือนละ  880  บาท</t>
  </si>
  <si>
    <t>เพื่อจ่ายเป็นค่าตอบแทนรายเดือนให้แก่  เลขานุการนายกองค์การบริหารส่วนตำบล  อัตราเดือนละ  7,200  บาท</t>
  </si>
  <si>
    <t>เพื่อจ่ายเป็นค่าตอบแทนรายเดือน  ให้แก่</t>
  </si>
  <si>
    <t>(1)  ประธานสภา  อัตราเดือนละ  11,220  บาท  จำนวน  12  เดือน  เป็นเงิน  134,640  บาท</t>
  </si>
  <si>
    <t>(2)  รองประธานสภา  อัตราเดือนละ  9,180  บาท  จำนวน  12  เดือน  เป็นเงิน  110,160  บาท</t>
  </si>
  <si>
    <t xml:space="preserve">(3)  สมาชิกสภา อบต.  อัตราเดือนละ  7,200  บาท  จำนวน  12  เดือน (จำนวน 28 คน) เป็นเงิน  2,419,200  บาท   </t>
  </si>
  <si>
    <t>(4)  เลขานุการสภา อบต.  อัตราเดือนละ  7,200  บาท  จำนวน  12  เดือน  เป็นเงิน  86,400  บาท</t>
  </si>
  <si>
    <t>เพื่อจ่ายเป็นเงินเดือน  และเงินปรับปรุงเงินเดือน  ให้แก่พนักงานส่วนตำบล  จำนวน  10  อัตรา  ดังนี้</t>
  </si>
  <si>
    <t>เพื่อจ่ายเป็นเงินประจำตำแหน่งให้แก่พนักงานส่วนตำบล  ดังนี้</t>
  </si>
  <si>
    <t>(2)  รองปลัดองค์การบริหารส่วนตำบล  อัตราเดือนละ  3,500  บาท  จำนวน  12  เดือน  เป็นเงิน  42,000  บาท</t>
  </si>
  <si>
    <t>(3)  หัวหน้าสำนักงานปลัดองค์การบริหารส่วนตำบล  อัตราเดือนละ  3,500  บาท  จำนวน  12  เดือน</t>
  </si>
  <si>
    <t>(1)  ปลัดองค์การบริหารส่วนตำบล ระดับ 8  อัตราเดือนละ 5,600 บาท  จำนวน 12 เดือน  เป็นเงิน 67,200 บาท</t>
  </si>
  <si>
    <t>เพื่อจ่ายเป็นค่าจ้างให้แก่พนักงานจ้างตามภารกิจ  และพนักงานจ้างทั่วไป  จำนวน  10  อัตรา  ดังนี้</t>
  </si>
  <si>
    <t>(1)  พนักงานจ้างตามภารกิจ  จำนวน  8  ตำแหน่ง  ดังนี้</t>
  </si>
  <si>
    <t>เพื่อจ่ายเป็นเงินค่าตอบแทนพิเศษสำหรับเป็นค่าครองชีพชั่วคราว  และเงินเพิ่มต่างๆ  ให้แก่  พนักงานจ้างตามภารกิจ</t>
  </si>
  <si>
    <t>1.1.3  ประเภท  เงินค่าตอบแทนพิเศษนายกและรองนายกองค์การบริหารส่วนตำบล  (210300)</t>
  </si>
  <si>
    <t>1.1.4  ประเภท  เงินค่าตอบแทนเลขานุการนายกองค์การบริหารส่วนตำบล  (210400)</t>
  </si>
  <si>
    <t xml:space="preserve">1.1.6  ประเภท  เงินเดือนพนักงาน  (220100) </t>
  </si>
  <si>
    <t xml:space="preserve">1.1.7  ประเภท  เงินเพิ่มต่างๆ  ของพนักงาน  (220200)  </t>
  </si>
  <si>
    <t xml:space="preserve">1.1.8  ประเภท  เงินประจำตำแหน่ง  (220300) </t>
  </si>
  <si>
    <r>
      <t>1.1.2  ประเภท  เงินค่าตอบแทนประจำตำแหน่งนายกและรองนายกองค์การบริหารส่วนตำบล</t>
    </r>
    <r>
      <rPr>
        <b/>
        <sz val="14"/>
        <rFont val="TH SarabunPSK"/>
        <family val="2"/>
      </rPr>
      <t xml:space="preserve">  </t>
    </r>
    <r>
      <rPr>
        <b/>
        <sz val="16"/>
        <rFont val="TH SarabunPSK"/>
        <family val="2"/>
      </rPr>
      <t xml:space="preserve">(210200)  </t>
    </r>
  </si>
  <si>
    <t>2. งบดำเนินงาน  (530000)</t>
  </si>
  <si>
    <t>เพื่อจ่ายเป็นค่าตอบแทนคณะกรรมการจัดซื้อจัดจ้าง  คณะกรรมการตรวจการจ้าง  และผู้ควบคุมงานก่อสร้าง</t>
  </si>
  <si>
    <t>ตามระเบียบกระทรวงมหาดไทยว่าด้วยการพัสดุของหน่วยบริหารราชการส่วนท้องถิ่น  (ฉบับที่  9)  พ.ศ.  2553</t>
  </si>
  <si>
    <t>เพื่อจ่ายเป็นค่าตอบแทนการปฏิบัติงานนอกเวลาราชการ  ให้แก่  พนักงานส่วนตำบล  และพนักงานจ้าง</t>
  </si>
  <si>
    <t>เพื่อจ่ายเป็นเงินช่วยเหลือการศึกษาบุตรให้แก่  พนักงานส่วนตำบล  และผู้บริหารองค์การบริหารส่วนตำบล</t>
  </si>
  <si>
    <t>เพื่อจ่ายเป็นค่าจ้างเหมาบริการต่างๆ  ดังนี้</t>
  </si>
  <si>
    <t>(1)  ค่าจ้างเหมาบริการ</t>
  </si>
  <si>
    <t>เพื่อจ่ายเป็นค่าจ้างเหมาบริการต่างๆ  เช่น  ค่าจ้างเวรยาม  ค่าจ้างทำความสะอาด  ค่าจ้างฉีดพ่นหมอกควัน</t>
  </si>
  <si>
    <t xml:space="preserve">ค่าจ้างฉีดวัคซีนป้องกันโรค  ค่าจ้างถ่ายเอกสาร  ค่าจ้างเย็บหนังสือหรือเข้าปกหนังสือ  ค่าระวางบรรทุก </t>
  </si>
  <si>
    <t>ค่าเช่าทรัพย์สิน  ค่าธรรมเนียมต่างๆ  ค่าติดตั้งไฟฟ้า  ค่าติดตั้งประปา  ค่าจ้างเหมาการติดตั้งระบบโทรคมนาคม</t>
  </si>
  <si>
    <t xml:space="preserve">(2)  ค่าโฆษณาและเผยแพร่  </t>
  </si>
  <si>
    <t>เพื่อจ่ายเป็นค่าจ้างสำหรับโฆษณาและเผยแพร่ข่าวสารทางวิทยุกระจายเสียง  โทรทัศน์  แผ่นพับ  ปฏิทิน</t>
  </si>
  <si>
    <t>เพื่อจ่ายเป็นค่ารับรองและพิธีการขององค์การบริหารส่วนตำบล  ดังนี้</t>
  </si>
  <si>
    <t xml:space="preserve">(1)  ค่ารับรองในการต้อนรับบุคคลหรือคณะบุคคล  </t>
  </si>
  <si>
    <t>เพื่อจ่ายเป็นค่าอาหาร  ค่าเครื่องดื่ม  ค่าของขวัญ  ค่าพิมพ์เอกสาร  ค่าใช้จ่ายที่เกี่ยวข้องในการเลี้ยงต้อนรับ</t>
  </si>
  <si>
    <t>รวมทั้งค่าบริการและค่าใช้จ่ายอื่นที่จำเป็นในการต้อนรับบุคคลหรือคณะบุคคลที่มานิเทศงาน  ตรวจงานหรือเยี่ยมชม</t>
  </si>
  <si>
    <t xml:space="preserve">(2)  ค่าเลี้ยงรับรองในการประชุมสภาท้องถิ่น  </t>
  </si>
  <si>
    <t>เพื่อจ่ายเป็นค่าใช้จ่ายในการจัดงาน  พิธีเปิดอาคารต่างๆ  ขององค์การบริหารส่วนตำบล  และอื่นๆ  ที่เกี่ยวข้อง</t>
  </si>
  <si>
    <t xml:space="preserve">เพื่อจ่ายเป็นค่าดำเนินการเกี่ยวเนื่องกับการปฏิบัติราชการที่ไม่เข้าลักษณะรายจ่ายหมวดอื่นๆ  ดังนี้    </t>
  </si>
  <si>
    <t>(2)  ค่าใช้จ่ายในการจัดทำโครงการอันเนื่องมาจากพระราชดำริของพระบาทสมเด็จพระเจ้าอยู่หัวภูมิพลอดุลยเดช</t>
  </si>
  <si>
    <t xml:space="preserve">และพระราชเสาวนีย์ของสมเด็จพระนางเจ้าฯ  พระบรมราชินีนาถ   </t>
  </si>
  <si>
    <t xml:space="preserve">เพื่อจ่ายเป็นค่าดำเนินการหรือสนับสนุนโครงการอันเนื่องมาจากพระราชดำริของพระบาทสมเด็จพระเจ้าอยู่หัว </t>
  </si>
  <si>
    <t>เพื่อจ่ายเป็นค่าดำเนินการในการฝึกอบรมและศึกษาดูงานเพื่อเพิ่มประสิทธิภาพการบริหารงานของท้องถิ่นให้แก่</t>
  </si>
  <si>
    <t>เพื่อจ่ายเป็นค่าเบี้ยเลี้ยงเดินทาง  ค่าพาหนะ  ค่าเช่าที่พัก  ค่าบริการจอดรถ  ค่าลงทะเบียนต่างๆ  ค่าผ่านทางด่วนพิเศษ</t>
  </si>
  <si>
    <t>และค่าใช้จ่ายอื่นๆ  ในการเดินทางไปราชการ  หรือเข้ารับการฝึกอบรม  สัมมนาของพนักงานส่วนตำบล  คณะผู้บริหาร</t>
  </si>
  <si>
    <t>สมาชิกสภา  อบต.  อาสาสมัครป้องกันภัยฝ่ายพลเรือน  (อปพร.)  หรือบุคคลที่องค์การบริหารส่วนตำบลมีคำสั่ง</t>
  </si>
  <si>
    <t>เพื่อจ่ายเป็นค่าพวงมาลัย  ช่อดอกไม้  กระเช้าและพวงมาลา  สำหรับพิธีการต่างๆ  ขององค์การบริหารส่วนตำบล</t>
  </si>
  <si>
    <t>เพื่อจ่ายเป็นค่าชดเชยความเสียหาย  ค่าสินไหมทดแทนสำหรับผู้ประสบภัยจากรถยนต์ส่วนกลาง  รถจักรยานยนต์</t>
  </si>
  <si>
    <t>เพื่อจ่ายเป็นค่าใช้จ่ายในการสรรหาบุคลากรของ  อบต. ตามระเบียบกระทรวงมหาดไทยว่าด้วยค่าใช้จ่ายในการคัดเลือก</t>
  </si>
  <si>
    <t xml:space="preserve">เพื่อจ่ายเป็นค่าบำรุงรักษาหรือซ่อมแซมทรัพย์สินประเภท  วัสดุ  ครุภัณฑ์  ขององค์การบริหารส่วนตำบล  </t>
  </si>
  <si>
    <t xml:space="preserve">เช่น  เครื่องถ่ายเอกสาร  เครื่องคอมพิวเตอร์  รถยนต์  รถจักรยานยนต์  เครื่องตัดหญ้า  โต๊ะ  เก้าอี้  </t>
  </si>
  <si>
    <t>เพื่อจ่ายเป็นค่าซื้อ  จ้างหรือทำเองซึ่งวัสดุ  สิ่งของ  เครื่องใช้สำนักงานต่างๆ  ขององค์การบริหารส่วนตำบล</t>
  </si>
  <si>
    <t>เพื่อจ่ายเป็นค่าวัสดุงานบ้านงานครัวขององค์การบริหารส่วนตำบล  เช่น  จาน  แก้ว  ช้อน  กระติกน้ำ  ไม้กวาด</t>
  </si>
  <si>
    <t>เพื่อจ่ายเป็นค่าจัดซื้อ  จ้างทำหรือทำเอง  ซึ่งวัสดุโฆษณาและเผยแพร่ประชาสัมพันธ์  เช่น  วารสาร  แผ่นพับ  ไม้อัด</t>
  </si>
  <si>
    <t>เพื่อจ่ายเป็นค่าจัดซื้อ  จ้างทำซึ่งวัสดุอุปกรณ์คอมพิวเตอร์  เช่น  หมึก  หัวพิมพ์  โปรแกรม  แผ่นดิสก์  เมาส์</t>
  </si>
  <si>
    <t>เพื่อจ่ายเป็นค่าน้ำสะอาดสำหรับผู้ปฏิบัติงาน  บริการประชาชน  และผู้มาติดต่อราชการขององค์การบริหารส่วนตำบล</t>
  </si>
  <si>
    <t>หมวดค่าตอบแทน  ใช้สอยและวัสดุ</t>
  </si>
  <si>
    <r>
      <t>2.1  ค่าตอบแทน  (531000)</t>
    </r>
    <r>
      <rPr>
        <sz val="16"/>
        <rFont val="TH SarabunPSK"/>
        <family val="2"/>
      </rPr>
      <t xml:space="preserve">  </t>
    </r>
  </si>
  <si>
    <t xml:space="preserve">2.1.1  ประเภท  ค่าตอบแทนผู้ปฏิบัติราชการอันเป็นประโยชน์แก่องค์การบริหารส่วนตำบล  (310100)  </t>
  </si>
  <si>
    <t>หมวดค่าจ้างชั่วคราว</t>
  </si>
  <si>
    <t xml:space="preserve">1.1.9  ประเภท  ค่าจ้างพนักงานจ้าง  (220600) </t>
  </si>
  <si>
    <t xml:space="preserve">1.1.10  ประเภท  เงินเพิ่มต่างๆ  ของพนักงานจ้าง  (220700) </t>
  </si>
  <si>
    <t>2.1.2  ประเภท  ค่าตอบแทนการปฏิบัติงานนอกเวลาราชการ  (310300)</t>
  </si>
  <si>
    <t xml:space="preserve">2.1.3  ประเภท  ค่าเช่าบ้าน  (310400)  </t>
  </si>
  <si>
    <t xml:space="preserve">2.1.4  ประเภท  เงินช่วยเหลือการศึกษาบุตร  (301500) </t>
  </si>
  <si>
    <r>
      <t>2.2  ค่าใช้สอย  (532000)</t>
    </r>
    <r>
      <rPr>
        <sz val="16"/>
        <rFont val="TH SarabunPSK"/>
        <family val="2"/>
      </rPr>
      <t xml:space="preserve">  </t>
    </r>
  </si>
  <si>
    <t xml:space="preserve">2.2.1  ประเภท  รายจ่ายเพื่อให้ได้มาซึ่งบริการ  (320100) </t>
  </si>
  <si>
    <t xml:space="preserve">2.2.2  ประเภท  รายจ่ายเกี่ยวกับการรับรองและพิธีการ  (320200)  </t>
  </si>
  <si>
    <t xml:space="preserve">2.2.3  ประเภท  รายจ่ายเกี่ยวเนื่องกับการปฏิบัติราชการที่ไม่เข้าลักษณะรายจ่ายหมวดอื่นๆ  (320300)  </t>
  </si>
  <si>
    <t>เพื่อจ่ายเป็นค่าไฟฟ้าสำหรับที่ทำการ  อาคาร  ค่าไฟฟ้าสาธารณะส่วนที่เกินสิทธิ์  และสิ่งปลูกสร้างอื่น</t>
  </si>
  <si>
    <t xml:space="preserve">เพื่อจ่ายเป็นค่าน้ำประปาสำหรับที่ทำการ  อาคาร  และสิ่งปลูกสร้างอื่นที่อยู่ในการควบคุมขององค์การบริหารส่วนตำบล        </t>
  </si>
  <si>
    <t>เพื่อจ่ายเป็นค่าบริการโทรคมนาคม  ค่าบริการอินเตอร์เน็ตความเร็วสูง  ค่าจัดทำเว็บไซต์  ค่าโดเมนเนม  ค่าเช่าพื้นที่</t>
  </si>
  <si>
    <t>3.  งบลงทุน  (540000)</t>
  </si>
  <si>
    <t>หมวดค่าครุภัณฑ์ที่ดินและสิ่งก่อสร้าง</t>
  </si>
  <si>
    <t xml:space="preserve">2.2.4  ประเภท  ค่าบำรุงรักษาและซ่อมแซม  (320400)  </t>
  </si>
  <si>
    <t xml:space="preserve">2.3.1  ประเภท  วัสดุสำนักงาน  (330100)   </t>
  </si>
  <si>
    <t xml:space="preserve">2.3.2  ประเภท  วัสดุไฟฟ้าและวิทยุ  (330200)   </t>
  </si>
  <si>
    <t xml:space="preserve">2.3.3  ประเภท  วัสดุงานบ้านงานครัว  (330300)  </t>
  </si>
  <si>
    <t xml:space="preserve">2.3.5  ประเภท  วัสดุเชื้อเพลิงและหล่อลื่น  (330800)  </t>
  </si>
  <si>
    <t xml:space="preserve">2.3.6  ประเภท  วัสดุโฆษณาและเผยแพร่  (331100)  </t>
  </si>
  <si>
    <t xml:space="preserve">2.3.7  ประเภท  วัสดุคอมพิวเตอร์  (331400)  </t>
  </si>
  <si>
    <t xml:space="preserve">2.3.8  ประเภท  วัสดุอื่น  (331700)  </t>
  </si>
  <si>
    <t xml:space="preserve">2.4.1  ประเภท  ค่าไฟฟ้า  (340100)  </t>
  </si>
  <si>
    <t xml:space="preserve">2.4.2  ประเภท  ค่าน้ำประปา  (340200)  </t>
  </si>
  <si>
    <t xml:space="preserve">2.4.3  ประเภท  ค่าโทรศัพท์  (340300)  </t>
  </si>
  <si>
    <t xml:space="preserve">2.4.4  ประเภท  ค่าบริการไปรษณีย์  (340400)  </t>
  </si>
  <si>
    <r>
      <t>2.3  ค่าวัสดุ  (533000)</t>
    </r>
    <r>
      <rPr>
        <sz val="16"/>
        <rFont val="TH SarabunPSK"/>
        <family val="2"/>
      </rPr>
      <t xml:space="preserve">  </t>
    </r>
  </si>
  <si>
    <r>
      <t>2.4  หมวดค่าสาธารณูปโภค  (534000)</t>
    </r>
    <r>
      <rPr>
        <sz val="16"/>
        <rFont val="TH SarabunPSK"/>
        <family val="2"/>
      </rPr>
      <t xml:space="preserve"> </t>
    </r>
  </si>
  <si>
    <t xml:space="preserve">(1)  ค่าจัดซื้อโต๊ะทำงาน  (โต๊ะไม้)  ระดับ  3-6  </t>
  </si>
  <si>
    <t>เพื่อจ่ายเป็นค่าจัดซื้อโต๊ะทำงานสำหรับพนักงานส่วนตำบล  จำนวน  1  ตัวๆ  ละ  4,000  บาท</t>
  </si>
  <si>
    <t xml:space="preserve">3.1.1  ประเภท  ครุภัณฑ์สำนักงาน  (410100)  </t>
  </si>
  <si>
    <t xml:space="preserve">(2)  ค่าจัดซื้อเก้าอี้ทำงาน  ระดับ  3-6  </t>
  </si>
  <si>
    <t>เพื่อจ่ายเป็นค่าจัดซื้อเก้าอี้ทำงานสำหรับพนักงานส่วนตำบล  จำนวน  1  ตัวๆ  ละ  1,100  บาท</t>
  </si>
  <si>
    <t xml:space="preserve">(3)  ค่าจัดซื้อตู้เหล็กสองบานเปิด  (มอก.) </t>
  </si>
  <si>
    <t>ที่เกี่ยวข้องในการปฏิบัติงาน  จำนวน  2  หลังๆ  ละ  7,500  บาท</t>
  </si>
  <si>
    <t>เพื่อจ่ายเป็นค่าจัดซื้อตู้เหล็กสองบานเปิด  (ได้รับมาตรฐาน  มอก.)  สำหรับจัดเก็บเอกสารต่างๆ</t>
  </si>
  <si>
    <t xml:space="preserve">  -  สามารถสำรองไฟฟ้าได้ไม่น้อยกว่า  15  นาที</t>
  </si>
  <si>
    <r>
      <t>3.1  ค่าครุภัณฑ์  (541000)</t>
    </r>
    <r>
      <rPr>
        <sz val="16"/>
        <rFont val="TH SarabunPSK"/>
        <family val="2"/>
      </rPr>
      <t xml:space="preserve">  </t>
    </r>
  </si>
  <si>
    <t xml:space="preserve">3.1.2  ประเภท  ครุภัณฑ์ไฟฟ้าและวิทยุ  (410600)  </t>
  </si>
  <si>
    <t>4.  งบรายจ่ายอื่น  (550000)</t>
  </si>
  <si>
    <t>5.  งบเงินอุดหนุน  (560000)</t>
  </si>
  <si>
    <r>
      <t>5.1  หมวดเงินอุดหนุน  (561000)</t>
    </r>
    <r>
      <rPr>
        <sz val="16"/>
        <rFont val="TH SarabunPSK"/>
        <family val="2"/>
      </rPr>
      <t xml:space="preserve">  </t>
    </r>
  </si>
  <si>
    <r>
      <t>5.1.2  ประเภท  เงินอุดหนุนส่วนราชการ  (610200)</t>
    </r>
    <r>
      <rPr>
        <sz val="16"/>
        <rFont val="TH SarabunPSK"/>
        <family val="2"/>
      </rPr>
      <t xml:space="preserve">  </t>
    </r>
  </si>
  <si>
    <t>เพื่อจ่ายเป็นค่าจ้างที่ปรึกษาเพื่อศึกษา  วิจัย  ประเมินผลหรือพัฒนาระบบต่างๆ  ซึ่งไม่ใช่เพื่อการจัดหาหรือปรับปรุง</t>
  </si>
  <si>
    <t>ครุภัณฑ์ที่ดินและหรือสิ่งก่อสร้าง  ในการประเมินผลความพึงพอใจการให้บริการขององค์การบริหารส่วนตำบล</t>
  </si>
  <si>
    <r>
      <t>4.1  หมวดรายจ่ายอื่น  (551000)</t>
    </r>
    <r>
      <rPr>
        <b/>
        <sz val="16"/>
        <rFont val="TH SarabunPSK"/>
        <family val="2"/>
      </rPr>
      <t xml:space="preserve">  </t>
    </r>
  </si>
  <si>
    <r>
      <t xml:space="preserve">4.1.1  ประเภท  ค่าจ้างที่ปรึกษาเพื่อศึกษา  วิจัย  ประเมินผล  หรือพัฒนาระบบต่างๆ  ซึ่งมิใช่เพื่อการจัดหา  </t>
    </r>
  </si>
  <si>
    <t>เพื่อจ่ายเป็นเงินอุดหนุนให้แก่ที่ทำการปกครองอำเภอขามสะแกแสง  จังหวัดนครราชสีมา  เพื่อจัดงานรัฐพิธี</t>
  </si>
  <si>
    <t>งานบริหารงานคลัง  (00113)</t>
  </si>
  <si>
    <t xml:space="preserve">1.1.1  ประเภท  เงินเดือนพนักงาน  (220100) </t>
  </si>
  <si>
    <t>เพื่อจ่ายเป็นเงินเดือน  และเงินปรับปรุงเงินเดือน  ให้แก่พนักงานส่วนตำบล  จำนวน  5  อัตรา  ดังนี้</t>
  </si>
  <si>
    <t>เพื่อจ่ายเป็นค่าจ้างให้แก่พนักงานจ้างตามภารกิจ  จำนวน  3  อัตรา  ดังนี้</t>
  </si>
  <si>
    <t>เพื่อจ่ายเป็นค่าจ้างเหมาบริการต่างๆ  เช่น  ค่าจ้างถ่ายเอกสาร  ค่าจ้างเย็บหนังสือหรือเข้าปกหนังสือ  ค่าระวางบรรทุก</t>
  </si>
  <si>
    <r>
      <t>หรือปรับปรุงครุภัณฑ์ที่ดินและหรือสิ่งก่อสร้าง  (510100)</t>
    </r>
    <r>
      <rPr>
        <sz val="16"/>
        <rFont val="TH SarabunPSK"/>
        <family val="2"/>
      </rPr>
      <t xml:space="preserve"> </t>
    </r>
  </si>
  <si>
    <t>(1)  ค่าใช้จ่ายในการเดินทางไปราชการในราชอาณาจักรและนอกราชอาณาจักร</t>
  </si>
  <si>
    <t xml:space="preserve">(1)  ค่าจัดซื้อตู้เหล็กสองบานเปิด  (มอก.) </t>
  </si>
  <si>
    <t xml:space="preserve">1.1.5  ประเภท  เงินค่าตอบแทนประธานสภา รองประธานสภา สมาชิกสภา และเลขานุการสภา อบต. (210600)  </t>
  </si>
  <si>
    <t>(2)  พนักงานจ้างทั่วไป  จำนวน  2  ตำแหน่ง  ดังนี้</t>
  </si>
  <si>
    <t xml:space="preserve">2.3.4  ประเภท  วัสดุยานพาหนะและขนส่ง  (330700)  </t>
  </si>
  <si>
    <t xml:space="preserve">2.4.5  ประเภท  ค่าบริการสื่อสารและโทรคมนาคม  (340500)  </t>
  </si>
  <si>
    <t>เนื่องจากไม่มีกำหนดในมาตรฐานครุภัณฑ์  ตั้งตามราคาในจังหวัด  (หนังสือกระทรวงมหาดไทย  ที่ มท. 0808.2/ว1989</t>
  </si>
  <si>
    <t xml:space="preserve">(1) ค่าใช้จ่ายในการเลือกตั้งสมาชิกสภาหรือผู้บริหารองค์การบริหารส่วนตำบล จำนวน  </t>
  </si>
  <si>
    <t>จำนวน  1  อัตรา</t>
  </si>
  <si>
    <t xml:space="preserve">  (1)  ปลัดองค์การบริหารส่วนตำบล</t>
  </si>
  <si>
    <t xml:space="preserve">  (2)  รองปลัดองค์การบริหารส่วนตำบล</t>
  </si>
  <si>
    <t xml:space="preserve">  (3)  หัวหน้าสำนักงานปลัดองค์การบริหารส่วนตำบล </t>
  </si>
  <si>
    <t xml:space="preserve">  (4)  นิติกร                               </t>
  </si>
  <si>
    <t xml:space="preserve">  (5)  เจ้าหน้าที่วิเคราะห์นโยบายและแผน   </t>
  </si>
  <si>
    <t xml:space="preserve">  (6)  เจ้าหน้าที่บริหารงานทั่วไป      </t>
  </si>
  <si>
    <t xml:space="preserve">  (1.8)  พนักงานวิทยุ </t>
  </si>
  <si>
    <t xml:space="preserve">  (1.1)  ผู้ช่วยเจ้าหน้าที่วิเคราะห์นโยบายและแผน</t>
  </si>
  <si>
    <t xml:space="preserve">  (1.2)  ผู้ช่วยเจ้าหน้าที่ธุรการ</t>
  </si>
  <si>
    <t xml:space="preserve">  (1.3)  ผู้ช่วยเจ้าหน้าที่พัฒนาชุมชน</t>
  </si>
  <si>
    <t xml:space="preserve">  (1.4)  ผู้ช่วยเจ้าหน้าที่ส่งเสริมสุขภาพ</t>
  </si>
  <si>
    <t xml:space="preserve">  (1.5)  ผู้ช่วยเจ้าหน้าที่บันทึกข้อมูล</t>
  </si>
  <si>
    <t xml:space="preserve">  (1.6)  ผู้ช่วยเจ้าหน้าที่ป้องกันและบรรเทาสาธารณภัย</t>
  </si>
  <si>
    <t xml:space="preserve">  (1.7)  ตกแต่งสวน</t>
  </si>
  <si>
    <t xml:space="preserve">  (2.1)  คนงานทั่วไป</t>
  </si>
  <si>
    <t xml:space="preserve">  (2.2)  พนักงานขับรถยนต์</t>
  </si>
  <si>
    <t xml:space="preserve">  (1)  ผู้อำนวยการกองคลัง</t>
  </si>
  <si>
    <t xml:space="preserve">  (2)  นักวิชาการคลัง</t>
  </si>
  <si>
    <t xml:space="preserve">  (5)  เจ้าพนักงานพัสดุ</t>
  </si>
  <si>
    <t>เพื่อจ่ายเป็นเงินประจำตำแหน่งให้แก่พนักงานส่วนตำบล  ตำแหน่ง  ผู้อำนวยการกองคลัง  อัตราเดือนละ  3,500  บาท</t>
  </si>
  <si>
    <t xml:space="preserve">  (1)  ผู้ช่วยเจ้าหน้าที่การเงินและบัญชี</t>
  </si>
  <si>
    <t xml:space="preserve">  (2)  ผู้ช่วยเจ้าหน้าที่จัดเก็บรายได้</t>
  </si>
  <si>
    <t xml:space="preserve">  (3)  ผู้ช่วยเจ้าหน้าที่พัสดุ</t>
  </si>
  <si>
    <t xml:space="preserve">ค่าเช่าทรัพย์สิน  ค่าธรรมเนียมต่างๆ   และค่าจ้างเหมาบริการอื่นที่เกี่ยวข้อง  </t>
  </si>
  <si>
    <t xml:space="preserve">2.2.2  ประเภท  รายจ่ายเกี่ยวเนื่องกับการปฏิบัติราชการที่ไม่เข้าลักษณะรายจ่ายหมวดอื่นๆ  (320300)  </t>
  </si>
  <si>
    <t xml:space="preserve">และค่าใช้จ่ายอื่นๆ  ในการเดินทางไปราชการ  หรือเข้ารับการฝึกอบรม  สัมมนาของพนักงานส่วนตำบล  หรือบุคคลที่  </t>
  </si>
  <si>
    <t xml:space="preserve">(2)  ค่าใช้จ่ายในการดำเนินงานการจัดทำแผนที่ภาษีและทะเบียนทรัพย์สิน </t>
  </si>
  <si>
    <t xml:space="preserve">2.2.3 ประเภท  ค่าบำรุงรักษาและซ่อมแซม  (320400)  </t>
  </si>
  <si>
    <r>
      <t>หมวดเงินเดือน  (ฝ่ายประจำ)  (522000)</t>
    </r>
    <r>
      <rPr>
        <sz val="16"/>
        <rFont val="TH SarabunPSK"/>
        <family val="2"/>
      </rPr>
      <t xml:space="preserve"> </t>
    </r>
  </si>
  <si>
    <r>
      <t>หมวดเงินเดือน  (ฝ่ายการเมือง)  (521000)</t>
    </r>
    <r>
      <rPr>
        <sz val="16"/>
        <rFont val="TH SarabunPSK"/>
        <family val="2"/>
      </rPr>
      <t xml:space="preserve">  </t>
    </r>
  </si>
  <si>
    <t>แผนงานการรักษาความสงบภายใน  (00120)</t>
  </si>
  <si>
    <t>งานบริหารทั่วไปเกี่ยวกับการรักษาความสงบภายใน  (00121)</t>
  </si>
  <si>
    <t xml:space="preserve">2.2.1  ประเภท  รายจ่ายเกี่ยวเนื่องกับการปฏิบัติราชการที่ไม่เข้าลักษณะรายจ่ายหมวดอื่นๆ  (320300)  </t>
  </si>
  <si>
    <t>เพื่อจ่ายเป็นค่าวัสดุเครื่องแต่งกายของเจ้าหน้าที่ประจำศูนย์  สมาชิกอาสาสมัครป้องกันภัยฝ่ายพลเรือน  (อปพร.)</t>
  </si>
  <si>
    <t>ขององค์การบริหารส่วนตำบล  เช่น  เสื้อ  กางเกง  เข็มขัด  หมวก  รองเท้า  เสื้อยืด  และวัสดุอื่นๆ  ที่เกี่ยวข้อง</t>
  </si>
  <si>
    <t>งานป้องกันภัยฝ่ายพลเรือนและระงับอัคคีภัย  (00123)</t>
  </si>
  <si>
    <t>เพื่อจ่ายเป็นค่าตอบแทนให้กับสมาชิกอาสาสมัครป้องกันภัยฝ่ายพลเรือน  (อปพร.)  ประจำองค์การบริหารส่วนตำบล</t>
  </si>
  <si>
    <t>ที่ได้ปฏิบัติหน้าที่ตามที่ได้รับคำสั่งแต่งตั้งจากองค์การบริหารส่วนตำบล  เช่น  งานป้องกันภัยฝ่ายพลเรือน</t>
  </si>
  <si>
    <t xml:space="preserve">(1)  ค่าตอบแทนสมาชิกอาสาสมัครป้องกันภัยฝ่ายพลเรือน  (อปพร.)  </t>
  </si>
  <si>
    <t>เพื่อจ่ายเป็นค่าดำเนินการและปฏิบัติงานของเจ้าหน้าที่ศูนย์  อปพร.  และสมาชิกอาสาสมัครป้องกันภัยฝ่ายพลเรือน</t>
  </si>
  <si>
    <t>(อปพร.)  ในการปฏิบัติหน้าที่ป้องกันและลดอุบัติเหตุทางถนนในช่วงเทศกาลสำคัญ  เช่น  เทศกาลวันสงกรานต์</t>
  </si>
  <si>
    <t>เพื่อจ่ายเป็นค่าวัสดุเครื่องดับเพลิง  เช่น  เครื่องดับเพลิงเคมี  ค่าจ้างเติมน้ำยาเคมีในเครื่องดับเพลิง  และวัสดุอื่นๆ</t>
  </si>
  <si>
    <t>แผนงานการศึกษา  (00210)</t>
  </si>
  <si>
    <t>งานบริหารทั่วไปเกี่ยวกับการศึกษา  (00211)</t>
  </si>
  <si>
    <t>เพื่อจ่ายเป็นเงินเดือน  และเงินปรับปรุงเงินเดือน  ให้แก่พนักงานส่วนตำบล  จำนวน  2  อัตรา  ดังนี้</t>
  </si>
  <si>
    <t xml:space="preserve"> (1)  หัวหน้าส่วนการศึกษา  ศาสนาและวัฒนธรรม  (นักบริหารงานการศึกษา)</t>
  </si>
  <si>
    <t xml:space="preserve"> (2)  นักวิชาการศึกษา</t>
  </si>
  <si>
    <t>เพื่อจ่ายเป็นเงินประจำตำแหน่ง  ให้แก่พนักงานส่วนตำบล  ตำแหน่ง  หัวหน้าส่วนการศึกษา  ศาสนาและวัฒนธรรม</t>
  </si>
  <si>
    <r>
      <t>หมวดค่าจ้างประจำ</t>
    </r>
    <r>
      <rPr>
        <sz val="16"/>
        <rFont val="TH SarabunPSK"/>
        <family val="2"/>
      </rPr>
      <t xml:space="preserve">  </t>
    </r>
  </si>
  <si>
    <t xml:space="preserve">เพื่อจ่ายเป็นค่าจ้างประจำ  ให้แก่  ลูกจ้างประจำ  ตำแหน่ง  เจ้าพนักงานธุรการ  จำนวน  1  อัตรา  </t>
  </si>
  <si>
    <t>เพื่อจ่ายเป็นเงินค่าตอบแทนพิเศษสำหรับเป็นค่าครองชีพชั่วคราว  และเงินเพิ่มต่างๆ  ให้แก่  ลูกจ้างประจำ</t>
  </si>
  <si>
    <t>เพื่อจ่ายเป็นค่าตอบแทนการปฏิบัติงานนอกเวลาราชการ  ให้แก่  พนักงานส่วนตำบล  ลูกจ้างประจำ</t>
  </si>
  <si>
    <t xml:space="preserve">2.1.3  ประเภท  เงินช่วยเหลือการศึกษาบุตร  (301500) </t>
  </si>
  <si>
    <t>เพื่อจ่ายเป็นเงินช่วยเหลือการศึกษาบุตรให้แก่  พนักงานส่วนตำบล  และลูกจ้างประจำ</t>
  </si>
  <si>
    <t>เพื่อจ่ายเป็นค่าจ้างเหมาบริการต่างๆ  เช่น  ค่าจ้างผู้ดูแลเด็กประจำศูนย์พัฒนาเด็กเล็ก  ค่าจ้างถ่ายเอกสาร</t>
  </si>
  <si>
    <t>ค่าจ้างเย็บหนังสือหรือเข้าปกหนังสือ  ค่าระวางบรรทุก  ค่าเช่าทรัพย์สิน  ค่าธรรมเนียมต่างๆ  และค่าจ้างเหมา</t>
  </si>
  <si>
    <t xml:space="preserve">  - เพื่อจ่ายเป็นค่าซื้อ  จ้างหรือทำเองซึ่งวัสดุ  สิ่งของ  เครื่องใช้สำนักงานต่างๆ  ของส่วนการศึกษาฯ  </t>
  </si>
  <si>
    <t>และศูนย์พัฒนาเด็กเล็ก  เช่น  กระดาษ  เครื่องเขียน  แบบพิมพ์  แฟ้ม  ปากกา  สมุด  ดินสอ  และวัสดุอื่นๆ</t>
  </si>
  <si>
    <t xml:space="preserve">2.3.2  ประเภท  วัสดุงานบ้านงานครัว  (330300)  </t>
  </si>
  <si>
    <t>เพื่อจ่ายเป็นค่าวัสดุงานบ้านงานครัวของส่วนการศึกษาฯ  และศูนย์พัฒนาเด็กเล็ก  เช่น  จาน  แก้ว  ช้อน  ถาดหลุม</t>
  </si>
  <si>
    <t>กระติกน้ำ  ไม้กวาด  ไม้ถูพื้น  น้ำยาล้างห้องน้ำ  สบู่  ผงซักฟอก  กระดาษชำระ  เครื่องนอนสำหรับเด็กเล็ก</t>
  </si>
  <si>
    <t>โรงเรียนสังกัดสำนักงานคณะกรรมการการศึกษาขั้นพื้นฐาน  (สพฐ.)  ในเขตองค์การบริหารส่วนตำบล  ดังนี้</t>
  </si>
  <si>
    <t>เพื่อจ่ายเป็นค่าอาหารเสริม(นม)  สำหรับเด็กเล็กศูนย์พัฒนาเด็กเล็กองค์การบริหารส่วนตำบล  และนักเรียน</t>
  </si>
  <si>
    <t>เพื่อจ่ายเป็นค่าจัดซื้อวัสดุเครื่องแต่งกายสำหรับศูนย์พัฒนาเด็กเล็กองค์การบริหารส่วนตำบล  (ศูนย์พัฒนาเด็กเล็ก</t>
  </si>
  <si>
    <t xml:space="preserve">บ้านหนุก)  เช่น  เครื่องแบบ  เสื้อ  กางเกง  ผ้า  เครื่องหมาย  ถุงเท้า  รองเท้า  เข็มขัด  หมวก  ผ้าผูกคอ </t>
  </si>
  <si>
    <t xml:space="preserve">2.3.5  ประเภท  วัสดุคอมพิวเตอร์  (331400)  </t>
  </si>
  <si>
    <t>เพื่อจ่ายเป็นค่าจัดซื้อวัสดุการศึกษา  เช่น  แบบฝึกประสบการณ์  แบบเรียนต่างๆ  หุ่น  แบบจำลองภูมิประเทศ</t>
  </si>
  <si>
    <t>กระดานลื่นพลาสติก  เบาะมวยปล้ำ  เบาะยูโด  และสื่อการเรียนการสอนต่างๆ  ที่เกี่ยวข้อง</t>
  </si>
  <si>
    <t xml:space="preserve">(1)  ค่าจัดซื้อเครื่องเล่นเด็ก  </t>
  </si>
  <si>
    <t xml:space="preserve">(1)  ค่าจัดซื้อโทรทัศน์  แอล อี ดี  (LED  TV)  </t>
  </si>
  <si>
    <t xml:space="preserve">เพื่อจ่ายเป็นค่าจัดซื้อโทรทัศน์  แอล อี ดี  (LED  TV)  จำนวน  1  เครื่อง  โดยมีคุณลักษณะ  ดังนี้ </t>
  </si>
  <si>
    <t xml:space="preserve">  -  ขนาดที่กำหนดเป็นขนาดจอภาพขั้นต่ำ  32  นิ้ว</t>
  </si>
  <si>
    <t xml:space="preserve">  -  แสดงภาพด้วยหลอดภาพ  แบบ  LED  Backlight</t>
  </si>
  <si>
    <t xml:space="preserve">  -  ช่องต่อ HDMI  ไม่น้อยกว่า  2  ช่องสัญญาณ  เพื่อการเชื่อต่อสัญญาณภาพ  และเสียง</t>
  </si>
  <si>
    <t xml:space="preserve">  -  ช่องต่อ  USB  ไม่น้อยกว่า  1  ช่องสัญญาณ  รองรับไฟล์  ภาพ  เพลง  และภาพยนต์</t>
  </si>
  <si>
    <t xml:space="preserve">  -  ช่องการเชื่อมต่อแบบ  AV, DVD  Component</t>
  </si>
  <si>
    <t xml:space="preserve">  -  ระบบปรับภาพอัตโนมัติ  (Picture  Sensor)</t>
  </si>
  <si>
    <t xml:space="preserve">(1)  ค่าจัดซื้อถังดับเพลิง  (สำหรับศูนย์พัฒนาเด็กเล็ก) </t>
  </si>
  <si>
    <t xml:space="preserve">2.2.3  ประเภท  ค่าบำรุงรักษาและซ่อมแซม  (320400)  </t>
  </si>
  <si>
    <t>ตั้งจ่ายจากเงินรายได้  (สำนักงานปลัด)</t>
  </si>
  <si>
    <t>(หนังสือกระทรวงมหาดไทย  ที่  มท  0313.4/ว1452  ลงวันที่  27  พฤษภาคม  2541)</t>
  </si>
  <si>
    <t>ตั้งจ่ายจากเงินอุดหนุนทั่วไป  (สำนักงานปลัด)</t>
  </si>
  <si>
    <t>เพื่อจ่ายเป็นค่าดำเนินการเลือกตั้งสมาชิกสภาหรือผู้บริหารองค์การบริหารส่วนตำบล  ตามที่คณะกรรมการการเลือกตั้ง</t>
  </si>
  <si>
    <t xml:space="preserve">และหนังสือกรมส่งเสริมการปกครองท้องถิ่น  ที่  มท  0890.4/468  ลงวันที่  17  มกราคม  2556)  </t>
  </si>
  <si>
    <t>เช่น  กระดาษ  เครื่องเขียน  แบบพิมพ์  แฟ้ม  ธงชาติ  ธงตราสัญลักษณ์  และวัสดุอื่นๆ  ที่เกี่ยวข้อง</t>
  </si>
  <si>
    <t>ไม้ถูพื้น  น้ำยาล้างห้องน้ำ  สบู่  ผงซักฟอก  กระดาษชำระ  และวัสดุอื่นๆ  ที่เกี่ยวข้อง</t>
  </si>
  <si>
    <t>เพื่อจ่ายเป็นค่าโทรศัพท์ประจำที่ทำการ  และโทรศัพท์มือถือขององค์การบริหารส่วนตำบล</t>
  </si>
  <si>
    <t>เพื่อจ่ายเป็นค่าไปรษณีย์  โทรเลข  ธนาณัติ  ดวงตราไปรษณียากร  และอื่นๆ  ที่เกี่ยวข้อง</t>
  </si>
  <si>
    <t>บริการอินเตอร์เน็ต  ค่าบริการปรับปรุงและสำรองข้อมูล  รวมถึงบริการอื่นๆ  ที่เกี่ยวข้อง</t>
  </si>
  <si>
    <t>และระบบอินเตอร์เน็ต  ค่าจ้างเหมาดำเนินการสร้างข่ายสายสื่อสัญญาณ  (Optical  Fiber)  ค่าจ้างเหมาการวาง</t>
  </si>
  <si>
    <t>ตั้งจ่ายจากเงินรายได้  (กองคลัง)</t>
  </si>
  <si>
    <t>จำนวน  12  เดือน  เป็นเงิน  42,000  บาท</t>
  </si>
  <si>
    <t>เช่น  เครื่องถ่ายเอกสาร  เครื่องคอมพิวเตอร์  รถจักรยานยนต์  โต๊ะ  เก้าอี้  และทรัพย์สินอื่นๆ  ที่เกี่ยวข้อง</t>
  </si>
  <si>
    <t>เช่น  กระดาษ  เครื่องเขียน  แบบพิมพ์  สมุดบัญชี  ใบเสร็จรับเงิน  และวัสดุอื่นๆ  ที่เกี่ยวข้อง</t>
  </si>
  <si>
    <t>เพื่อจ่ายเป็นค่าน้ำมันเชื้อเพลิงและหล่อลื่นสำหรับรถจักรยานยนต์  และวัสดุอื่นๆ  ที่เกี่ยวข้อง</t>
  </si>
  <si>
    <t xml:space="preserve">2.3.1  ประเภท  วัสดุเครื่องแต่งกาย  (331200)  </t>
  </si>
  <si>
    <t xml:space="preserve">ตั้งจ่ายจากเงินอุดหนุนทั่วไป  (สำนักงานปลัด)    </t>
  </si>
  <si>
    <t xml:space="preserve">2.3.1  ประเภท  วัสดุเครื่องดับเพลิง  (331600)  </t>
  </si>
  <si>
    <t>ตั้งจ่ายจากเงินรายได้  (ส่วนการศึกษา  ศาสนาและวัฒนธรรม)</t>
  </si>
  <si>
    <t>อัตราเดือนละ  3,500  บาท  จำนวน  12  เดือน  เป็นเงิน  42,000  บาท</t>
  </si>
  <si>
    <t>ตั้งจ่ายจากเงินอุดหนุนทั่วไป  (ส่วนการศึกษา  ศาสนาและวัฒนธรรม)</t>
  </si>
  <si>
    <t>ผ้าปูที่นอน  ปลอกหมอน  หมอน  ผ้าห่ม  และวัสดุอื่นๆ  ที่เกี่ยวข้อง</t>
  </si>
  <si>
    <t>งานระดับก่อนวัยเรียนและประถมศึกษา  (00212)</t>
  </si>
  <si>
    <t>เพื่อจ่ายเป็นค่าพาหนะนำเด็กไปสถานพยาบาล  และค่าใช้จ่ายอื่นๆ  ที่เกี่ยวข้อง</t>
  </si>
  <si>
    <t xml:space="preserve">เพื่อจ่ายเป็นค่าดำเนินการจัดงานวันเด็กแห่งชาติขององค์การบริหารส่วนตำบล  เช่น  ค่าเวที  ค่าเครื่องเสียง  </t>
  </si>
  <si>
    <r>
      <t>5.1.1  ประเภท  เงินอุดหนุนส่วนราชการ  (610200)</t>
    </r>
    <r>
      <rPr>
        <sz val="16"/>
        <rFont val="TH SarabunPSK"/>
        <family val="2"/>
      </rPr>
      <t xml:space="preserve">  </t>
    </r>
  </si>
  <si>
    <t>(1)  อุดหนุนโครงการอาหารกลางวัน  สำหรับเด็กนักเรียนในโรงเรียนสังกัดสำนักงานคณะกรรมการการศึกษา</t>
  </si>
  <si>
    <t xml:space="preserve">ขั้นพื้นฐาน  (สพฐ.) </t>
  </si>
  <si>
    <t>เพื่อจ่ายเป็นเงินอุดหนุนสำหรับสนับสนุนโครงการอาหารกลางวัน  สำหรับเด็กนักเรียนในโรงเรียนสังกัดสำนักงาน</t>
  </si>
  <si>
    <t xml:space="preserve">จำนวน  4  แห่ง  ดังนี้ </t>
  </si>
  <si>
    <t>คณะกรรมการการศึกษาขั้นพื้นฐาน (สพฐ.)  ระดับชั้นอนุบาล–ประถมศึกษาปีที่  6  ในเขตองค์การบริหารส่วนตำบล</t>
  </si>
  <si>
    <t xml:space="preserve">  1.2  โรงเรียนบ้านหญ้าคาโนนแจง  จำนวนนักเรียน  83  คนๆ  ละ  20  บาท/วัน  รวม  200  วัน</t>
  </si>
  <si>
    <t>เป็นเงิน  332,000  บาท</t>
  </si>
  <si>
    <t xml:space="preserve">(2)  อุดหนุนโรงเรียนบ้านหนุก  </t>
  </si>
  <si>
    <t>เพื่อจ่ายเป็นเงินอุดหนุนโครงการพัฒนาการเรียนการสอนโดยใช้สื่อเทคโนโลยีคอมพิวเตอร์  ให้แก่  โรงเรียนบ้านหนุก</t>
  </si>
  <si>
    <t xml:space="preserve">(3)  อุดหนุนโรงเรียนบ้านหญ้าคาโนนแจง  </t>
  </si>
  <si>
    <t xml:space="preserve">(4)  อุดหนุนโรงเรียนบ้านคู  (ประชาอุปถัมภ์) </t>
  </si>
  <si>
    <t>เพื่อจ่ายเป็นเงินอุดหนุนโครงการพัฒนาการเรียนการสอนโดยใช้สื่อเทคโนโลยีคอมพิวเตอร์  ให้แก่  โรงเรียนบ้านคู</t>
  </si>
  <si>
    <t xml:space="preserve">(5)  อุดหนุนโรงเรียนบ้านหนองจาน  </t>
  </si>
  <si>
    <t>งานระดับมัธยมศึกษา  (00213)</t>
  </si>
  <si>
    <t xml:space="preserve">(1)  อุดหนุนโรงเรียนขามสะแกแสง  </t>
  </si>
  <si>
    <t>แผนงานสาธารณสุข  (00220)</t>
  </si>
  <si>
    <t>งานบริหารทั่วไปเกี่ยวกับสาธารณสุข  (00221)</t>
  </si>
  <si>
    <r>
      <t>5.1.1  ประเภท  เงินอุดหนุนเอกชน  (610300)</t>
    </r>
    <r>
      <rPr>
        <sz val="16"/>
        <rFont val="TH SarabunPSK"/>
        <family val="2"/>
      </rPr>
      <t xml:space="preserve">  </t>
    </r>
  </si>
  <si>
    <t>งานโรงพยาบาล  (00222)</t>
  </si>
  <si>
    <t>(1)  ค่าใช้จ่ายในการป้องกันและแก้ไขปัญหายาเสพติด  หรือกิจกรรมการบำบัดฟื้นฟูผู้ติด/ผู้เสพยาเสพติด</t>
  </si>
  <si>
    <t>2.3.1  ประเภท  วัสดุวิทยาศาสตร์หรือการแพทย์  (330900)</t>
  </si>
  <si>
    <t>เพื่อจ่ายเป็นค่าวัสดุวิทยาศาสตร์หรือการแพทย์ขององค์การบริหารส่วนตำบล  เช่น  ยา  เวชภัณฑ์  น้ำยาต่างๆ</t>
  </si>
  <si>
    <t>วัสดุอุปกรณ์สำหรับการแพทย์และปฐมพยาบาล  เคมีภัณฑ์  น้ำยาพ่นหมอกควันกำจัดยุงลาย  ทรายอเบท</t>
  </si>
  <si>
    <t>หลอดฉีดยา  เข็มฉีดยา  ยาคุมกำเนิดสุนัขและแมว  และวัสดุอื่นๆ  ที่เกี่ยวข้อง</t>
  </si>
  <si>
    <t>งานบริการสาธารณสุขและงานสาธารณสุขอื่น  (00223)</t>
  </si>
  <si>
    <t xml:space="preserve">(1)  ค่าใช้จ่ายในการควบคุมและป้องกันโรคไข้เลือดออก  </t>
  </si>
  <si>
    <t>เพื่อจ่ายเป็นค่าดำเนินการรณรงค์และป้องกันโรคไข้เลือดออกในเขตองค์การบริหารส่วนตำบล  เช่น  ค่าใช้จ่ายในการ</t>
  </si>
  <si>
    <t>ออกรณรงค์กำจัดลูกน้ำยุงลาย  ค่าน้ำมันเบนซิน  ค่าน้ำมันดีเซล  ค่าจ้างเหมาพ่นหมอกควัน  และอื่นๆ  ที่เกี่ยวข้อง</t>
  </si>
  <si>
    <t xml:space="preserve">(2)  ค่าใช้จ่ายในการป้องกันโรคพิษสุนัขบ้าและคุมกำเนิดสุนัขและแมว  </t>
  </si>
  <si>
    <t>เช่น  ค่าจ้างเหมาฉีดวัคซีนป้องกันโรคพิษสุนัขบ้าและคุมกำเนิดสุนัขและแมว  และอื่นๆ  ที่เกี่ยวข้อง</t>
  </si>
  <si>
    <t>เพื่อจ่ายเป็นค่าดำเนินการป้องกันโรคพิษสุนัขบ้าและคุมกำเนิดสุนัขและแมวในเขตองค์การบริหารส่วนตำบล</t>
  </si>
  <si>
    <t>แผนงานสังคมสงเคราะห์  (00230)</t>
  </si>
  <si>
    <t>(1)  ค่าใช้จ่ายในการจัดทำโครงการบ้านท้องถิ่นไทย  เทิดไท้องค์ราชัน</t>
  </si>
  <si>
    <t>งานสวัสดิการสังคมและสังคมสงเคราะห์  (00232)</t>
  </si>
  <si>
    <t>แผนงานเคหะและชุมชน  (00240)</t>
  </si>
  <si>
    <t>งานบริหารทั่วไปเกี่ยวกับเคหะและชุมชน  (00241)</t>
  </si>
  <si>
    <t>ตั้งจ่ายจากเงินรายได้  (ส่วนโยธา)</t>
  </si>
  <si>
    <t>เพื่อจ่ายเป็นเงินประจำตำแหน่งให้แก่พนักงานส่วนตำบล  ตำแหน่ง  หัวหน้าส่วนโยธา  อัตราเดือนละ  3,500  บาท</t>
  </si>
  <si>
    <t>เพื่อจ่ายเป็นค่าจ้างให้แก่พนักงานจ้างตามภารกิจ  และพนักงานจ้างทั่วไป  จำนวน  3  อัตรา  ดังนี้</t>
  </si>
  <si>
    <t>(1)  พนักงานจ้างตามภารกิจ  จำนวน  2  ตำแหน่ง  ดังนี้</t>
  </si>
  <si>
    <t>(2)  พนักงานจ้างทั่วไป  จำนวน  1  ตำแหน่ง  ดังนี้</t>
  </si>
  <si>
    <t xml:space="preserve">  (1.1)  ผู้ช่วยช่างโยธา</t>
  </si>
  <si>
    <t xml:space="preserve">  (1.2)  ผู้ช่วยช่างไฟฟ้า</t>
  </si>
  <si>
    <t xml:space="preserve">(2)  ค่าใช้จ่ายในการรังวัดที่/ทางสาธารณประโยชน์ในเขต  อบต. ขามสะแกแสง  </t>
  </si>
  <si>
    <t>เพื่อจ่ายเป็นค่าใช้จ่ายในการรังวัดที่/ทางสาธารณประโยชน์ในเขต  อบต. ขามสะแกแสง  เพื่อจัดทำหนังสือสำหรับ</t>
  </si>
  <si>
    <t>ที่หลวง  (นสล.)  และค่าใช้จ่ายอื่นๆ  ที่เกี่ยวข้อง  (ระเบียบกระทรวงมหาดไทยว่าด้วยการดำเนินการดูแลรักษา</t>
  </si>
  <si>
    <t>และคุ้มครองป้องกันที่ดินอันเป็นสาธารณะสมบัติของแผ่นดินสำหรับพลเมืองใช้ร่วมกัน  พ.ศ.  2553  ข้อ 13</t>
  </si>
  <si>
    <t>เช่น  กระดาษ  เครื่องเขียน  แบบพิมพ์  แฟ้ม  ปากกา  สมุด  ดินสอ  และวัสดุอื่นๆ  ที่เกี่ยวข้อง</t>
  </si>
  <si>
    <t>2.3.4  ประเภท  ค่าวัสดุก่อสร้าง  (330600)</t>
  </si>
  <si>
    <t>เพื่อจ่ายเป็นค่าซื้อวัสดุก่อสร้าง  เช่น ไม้ ท่อ ปูนซีเมนต์ กระเบื้อง สังกะสี ตะปู ตลับเมตร และวัสดุอื่นๆ  ที่เกี่ยวข้อง</t>
  </si>
  <si>
    <t>ตั้งจ่ายจากเงินอุดหนุนทั่วไป  (ส่วนโยธา)</t>
  </si>
  <si>
    <t xml:space="preserve">2.3.6  ประเภท  วัสดุคอมพิวเตอร์  (331400)  </t>
  </si>
  <si>
    <r>
      <t>3.2  ค่าที่ดินและสิ่งก่อสร้าง  (542000)</t>
    </r>
    <r>
      <rPr>
        <sz val="16"/>
        <rFont val="TH SarabunPSK"/>
        <family val="2"/>
      </rPr>
      <t xml:space="preserve">  </t>
    </r>
  </si>
  <si>
    <t xml:space="preserve">เพื่อจ่ายเป็นค่าก่อสร้างสาธารณูปโภคต่างๆ  ในเขตพื้นที่องค์การบริหารส่วนตำบลขามสะแกแสง  โดยมีรายละเอียดดังนี้ </t>
  </si>
  <si>
    <t>งานไฟฟ้าและถนน  (00242)</t>
  </si>
  <si>
    <t>อุดหนุนกิจการขยายเขตไฟฟ้า  ให้แก่การไฟฟ้าส่วนภูมิภาคอำเภอโนนสูง  เพื่อจ่ายเป็นค่าขยายเขตระบบจำหน่ายไฟฟ้า</t>
  </si>
  <si>
    <t>ทั้งนี้  จะดำเนินการอุดหนุนให้ได้ต่อเมื่อได้รับความเห็นชอบจากคณะอนุกรรมการอำนวยการการกระจายอำนาจให้แก่</t>
  </si>
  <si>
    <t>องค์กรปกครองส่วนท้องถิ่นระดับจังหวัดแล้ว</t>
  </si>
  <si>
    <t xml:space="preserve">3.2.1  ประเภท  ค่าก่อสร้างสิ่งสาธารณูปโภค  (420900)  </t>
  </si>
  <si>
    <t>แผนงานสร้างความเข้มแข็งของชุมชน  (00250)</t>
  </si>
  <si>
    <t>งานส่งเสริมและสนับสนุนความเข้มแข็งชุมชน  (00252)</t>
  </si>
  <si>
    <t xml:space="preserve">(1)  ค่าใช้จ่ายในการจัดทำโครงการครอบครัวสัมพันธ์  </t>
  </si>
  <si>
    <t>เพื่อจ่ายเป็นค่าดำเนินการฝึกอบรมให้ความรู้ในการสร้างความสัมพันธ์ที่ดีของคนในครอบครัว</t>
  </si>
  <si>
    <t xml:space="preserve">(2)  ค่าใช้จ่ายในการจัดทำโครงการป้องกันและแก้ไขปัญหาการตั้งครรภ์ก่อนวัยอันควร  </t>
  </si>
  <si>
    <t>เพื่อจ่ายเป็นค่าดำเนินการฝึกอบรมให้ความรู้แก่เด็กและสตรี  ในการป้องกันและแก้ไขปัญหาการตั้งครรภ์ก่อนวัยอันควร</t>
  </si>
  <si>
    <t>(3)  ค่าใช้จ่ายในการส่งเสริมและพัฒนาอาชีพ</t>
  </si>
  <si>
    <t>เพื่อจ่ายเป็นค่าดำเนินการส่งเสริมและพัฒนาอาชีพให้แก่กลุ่มอาชีพ  กลุ่มสตรี  ผู้สูงอายุ  และประชาชน</t>
  </si>
  <si>
    <t>(4)  ค่าใช้จ่ายในการดำเนินโครงการส่งเสริมปกป้องสถาบันสำคัญของชาติ</t>
  </si>
  <si>
    <t>เพื่อจ่ายเป็นค่าดำเนินการในการจัดทำกิจกรรมปกป้องสถาบันสำคัญของชาติ  โดยเฉพาะสถาบันพระมหากษัตริย์</t>
  </si>
  <si>
    <t>ซึ่งเป็นสถาบันของชาติอันเป็นศูนย์รวมแห่งความเป็นชาติและความสามัคคีของคนในชาติ</t>
  </si>
  <si>
    <t xml:space="preserve">(6)  ค่าใช้จ่ายในการจัดทำโครงการสนับสนุนการดำเนินงานเกี่ยวกับกิจกรรม  5  ส.  </t>
  </si>
  <si>
    <t>เพื่อจ่ายเป็นค่าดำเนินการฝึกอบรมและศึกษาดูงานส่งเสริมและพัฒนาความรู้ความสามารถของผู้นำชุมชนเพื่อสร้าง</t>
  </si>
  <si>
    <t>แผนงานการศาสนาวัฒนธรรม  และนันทนาการ  (00260)</t>
  </si>
  <si>
    <t>งานกีฬาและนันทนาการ  (00262)</t>
  </si>
  <si>
    <t>เพื่อจ่ายเป็นค่าดำเนินการจัดการแข่งขันกีฬาองค์การบริหารส่วนตำบลต้านยาเสพติด เช่น การแข่งขันฟุตบอล ฟุตซอล</t>
  </si>
  <si>
    <t>เพื่อจ่ายเป็นค่าวัสดุกีฬา  เพื่อสนับสนุนให้แก่กลุ่มเยาวชนภายในเขตองค์การบริหารส่วนตำบล  จำนวน  15  หมู่บ้าน</t>
  </si>
  <si>
    <t>(หนังสือกระทรวงมหาดไทย  ที่  มท  0808.2/ว74  ลงวันที่  8  มกราคม  2553)</t>
  </si>
  <si>
    <t>งานศาสนาวัฒนธรรมท้องถิ่น  (00263)</t>
  </si>
  <si>
    <t xml:space="preserve">2.2.1  ประเภท  รายจ่ายเกี่ยวกับการรับรองและพิธีการ  (320200)  </t>
  </si>
  <si>
    <t>เพื่อจ่ายเป็นค่าดำเนินงานจัดกิจกรรมเนื่องในวันสำคัญของชาติ  เช่น  วันเฉลิมพระชนมพรรษาฯ  วันปิยมหาราช</t>
  </si>
  <si>
    <t>เพื่อจ่ายเป็นค่าดำเนินการจัดกิจกรรมในวันสำคัญทางศาสนา  เช่น  วันพระ  วันเข้าพรรษา  วันออกพรรษา</t>
  </si>
  <si>
    <t xml:space="preserve">(1)  การจัดงานประเพณีวันพริกและของดีอำเภอขามสะแกแสง  </t>
  </si>
  <si>
    <t>เพื่อจ่ายเป็นค่าดำเนินการจัดงานประเพณีวันพริกและของดีอำเภอขามสะแกแสง  ขององค์การบริหารส่วนตำบล</t>
  </si>
  <si>
    <t xml:space="preserve">(2)  การจัดงานประเพณีวันลอยกระทง  </t>
  </si>
  <si>
    <t>เพื่อจ่ายเป็นค่าดำเนินการจัดงานประเพณีลอยกระทงขององค์การบริหารส่วนตำบล  เช่น  ค่าเวที  ค่าเครื่องเสียง</t>
  </si>
  <si>
    <t xml:space="preserve">(3)  โครงการบวงสรวงสักการะอนุสาวรีย์ท้าวสุรนารี  </t>
  </si>
  <si>
    <t>เพื่อจ่ายเป็นค่าใช้จ่ายในการดำเนินกิจกรรมบวงสรวงดวงวิญญาณและสดุดีวีรกรรมท่านท้าวสุรนารี</t>
  </si>
  <si>
    <t>เพื่อจ่ายเป็นค่าดำเนินการจัดงานประเพณีสงกรานต์และวันผู้สูงอายุขององค์การบริหารส่วนตำบล  เช่น  ค่าเวที</t>
  </si>
  <si>
    <t xml:space="preserve">(5)  โครงการส่งเสริมการอนุรักษ์ศิลปวัฒนธรรมและการเผยแพร่การแสดงพื้นบ้าน  (รำโทน)    </t>
  </si>
  <si>
    <t>เพื่อจ่ายเป็นค่าใช้จ่ายในการดำเนินกิจกรรมส่งเสริมอนุรักษ์และเผยแพร่การแสดงพื้นบ้านให้คงอยู่สืบไป</t>
  </si>
  <si>
    <t xml:space="preserve">(1)  อุดหนุนอำเภอขามสะแกแสง  โครงการจัดงานวันพริกและของดีอำเภอขามสะแกแสง     </t>
  </si>
  <si>
    <t xml:space="preserve">(2) อุดหนุนอำเภอขามสะแกแสง  โครงการจัดงานบวงสรวงท่านท้าวสุรนารี  </t>
  </si>
  <si>
    <t xml:space="preserve">5.1.2  ประเภท  เงินอุดหนุนกิจการที่เป็นสาธารณประโยชน์  (610400)  </t>
  </si>
  <si>
    <t xml:space="preserve">(1)  อุดหนุนกิจการทางศาสนาวัฒนธรรม  </t>
  </si>
  <si>
    <t>เพื่อจ่ายเป็นเงินอุดหนุนการดำเนินโครงการบรรพชาอุปสมบทพระภิกษุสามเณรภาคฤดูร้อนและบวชศิลจาริณี</t>
  </si>
  <si>
    <t>เฉลิมพระเกียรติสมเด็จพระเทพรัตนราชสุดา  สยามบรมราชกุมารี  ให้แก่  วัดบุละกอ  หมู่ที่  10  ตำบลขามสะแกแสง</t>
  </si>
  <si>
    <t>แผนงานการเกษตร  (00320)</t>
  </si>
  <si>
    <t>งานส่งเสริมการเกษตร  (00321)</t>
  </si>
  <si>
    <t>เพื่อจ่ายเป็นค่าดำเนินการฝึกอบรมให้ความรู้แก่เกษตรกรผู้ปลูกพริกในการเพิ่มผลผลิต  การแปรรูปผลิตผลจากพริก</t>
  </si>
  <si>
    <t xml:space="preserve">(2)  ค่าใช้จ่ายในการดำเนินงานของศูนย์บริการและถ่ายทอดเทคโนโลยีการเกษตรประจำตำบล     </t>
  </si>
  <si>
    <t>อุปกรณ์  เอกสาร  เครื่องมือ  เครื่องใช้  แผ่นพับ  ป้ายประชาสัมพันธ์  ค่ารับรองการประชุมคณะกรรมการ</t>
  </si>
  <si>
    <t>เพื่อจ่ายเป็นค่าวัสดุการเกษตร  เช่น  พันธุ์พืช  พันธุ์สัตว์  ดิน  ปุ๋ย  มีด  กรรไกร  จอบ  เสียม  และวัสดุอื่นๆ ที่เกี่ยวข้อง</t>
  </si>
  <si>
    <t xml:space="preserve">2.3.1  ประเภท  วัสดุการเกษตร  (331000) </t>
  </si>
  <si>
    <t>งานอนุรักษ์แหล่งน้ำและป่าไม้  (00322)</t>
  </si>
  <si>
    <t xml:space="preserve">(1) ค่าใช้จ่ายในการส่งเสริมการอนุรักษ์ทรัพยากรธรรมชาติและสิ่งแวดล้อม  </t>
  </si>
  <si>
    <t>เช่น  ลูกฟุตบอล  ลูกวอลเลย์บอล  ลูกตะกร้อ  ตายข่าย  เปตอง  และวัสดุกีฬาอื่นๆ  ที่เกี่ยวข้อง</t>
  </si>
  <si>
    <t xml:space="preserve">2.3.1  ประเภท  วัสดุกีฬา  (331300)  </t>
  </si>
  <si>
    <t>เพื่อจ่ายเป็นค่าดำเนินการของศูนย์บริการและถ่ายทอดเทคโนโลยีการเกษตรประจำตำบลขามสะแกแสง  เช่น  ค่าวัสดุ</t>
  </si>
  <si>
    <t>รายจ่ายงบกลาง  (500000)</t>
  </si>
  <si>
    <t>งบกลาง  (510000)</t>
  </si>
  <si>
    <t xml:space="preserve">3.  ประเภท  เงินสำรองจ่าย  (111000)  </t>
  </si>
  <si>
    <t xml:space="preserve">1.  ประเภท  เงินสมทบกองทุนประกันสังคม  (110300)  </t>
  </si>
  <si>
    <t xml:space="preserve">2.  ประเภท  เบี้ยยังชีพผู้ป่วยโรคเอดส์  (110900)  </t>
  </si>
  <si>
    <t xml:space="preserve">4.  ประเภท  รายจ่ายตามข้อผูกพัน  (111100)  </t>
  </si>
  <si>
    <t xml:space="preserve">5.  ประเภท  เงินสมทบกองทุนบำเหน็จบำนาญข้าราชการส่วนท้องถิ่น  (กบท.)  (120100) </t>
  </si>
  <si>
    <t>เพื่อจ่ายในกรณีจำเป็น  กรณีฉุกเฉินที่มีสาธารณภัยเกิดขึ้น  หรือบรรเทาปัญหาความเดือดร้อนให้แก่ประชาชน</t>
  </si>
  <si>
    <t xml:space="preserve">ตั้งจ่ายจากเงินรายได้ </t>
  </si>
  <si>
    <t>เพื่อจ่ายเป็นเงินสมทบกองทุนบำเหน็จบำนาญข้าราชการส่วนท้องถิ่น  (กบท.)  ในอัตราร้อยละ 1  ของประมาณการ</t>
  </si>
  <si>
    <t>เพื่อจ่ายเป็นเงินสมทบกองทุนหลักประกันสุขภาพในระดับท้องถิ่นหรือพื้นที่องค์การบริหารส่วนตำบล  ขนาดกลาง</t>
  </si>
  <si>
    <t>(จำนวน  2  คน)  เป็นเงิน  269,280  บาท</t>
  </si>
  <si>
    <t>จำนวน  12  เดือน  (จำนวน  2  คน)  เป็นเงิน  21,120  บาท</t>
  </si>
  <si>
    <t>จำนวน  12  เดือน</t>
  </si>
  <si>
    <t>จำนวน  12  เดือน  เป็นเงิน  67,200  บาท</t>
  </si>
  <si>
    <t>เป็นเงิน  42,000  บาท</t>
  </si>
  <si>
    <t>และพนักงานจ้างทั่วไป</t>
  </si>
  <si>
    <t>ป้ายประชาสัมพันธ์  วารสาร  และอื่นๆ  ที่เกี่ยวข้อง</t>
  </si>
  <si>
    <t>ให้เดินทางไปราชการ</t>
  </si>
  <si>
    <t>และทรัพย์สินอื่นๆ  ที่เกี่ยวข้อง</t>
  </si>
  <si>
    <t>ไมโครโฟน  และวัสดุอื่นๆ  ที่เกี่ยวข้อง</t>
  </si>
  <si>
    <t>ไวนิล  สี  และวัสดุอื่นๆ  ที่เกี่ยวข้อง</t>
  </si>
  <si>
    <t>แป้นพิมพ์  แผ่นซีดี  และวัสดุอื่นๆ  ที่เกี่ยวข้อง</t>
  </si>
  <si>
    <t xml:space="preserve">ตั้งจ่ายจากเงินรายได้  (สำนักงานปลัด) </t>
  </si>
  <si>
    <t>ที่อยู่ในการควบคุมขององค์การบริหารส่วนตำบล</t>
  </si>
  <si>
    <t>ลว.  22  มิ.ย.  2552)</t>
  </si>
  <si>
    <t>เพื่อจ่ายเป็นเงินช่วยเหลือการศึกษาบุตรให้แก่  พนักงานส่วนตำบล</t>
  </si>
  <si>
    <t>องค์การบริหารส่วนตำบลมีคำสั่งให้เดินทางไปราชการ</t>
  </si>
  <si>
    <t>ตั้งจ่ายจากเงินอุดหนุนทั่วไป  (กองคลัง)</t>
  </si>
  <si>
    <t>และงานเกี่ยวกับการรักษาความสงบเรียบร้อย  เป็นต้น</t>
  </si>
  <si>
    <t>ที่เกี่ยวข้อง</t>
  </si>
  <si>
    <t xml:space="preserve">ตั้งจ่ายจากเงินอุดหนุนทั่วไป  (สำนักงานปลัด)  </t>
  </si>
  <si>
    <t>ที่เกี่ยวข้อง  เป็นเงิน  60,000  บาท</t>
  </si>
  <si>
    <t>และวัสดุอื่นๆ  ที่เกี่ยวข้อง</t>
  </si>
  <si>
    <t>และพนักงานจ้าง</t>
  </si>
  <si>
    <t>ตั้งจ่ายจากเงินรายได้   (ส่วนโยธา)</t>
  </si>
  <si>
    <t>ตั้งจ่ายจากเงินอุดหนุนทั่วไป</t>
  </si>
  <si>
    <t>ตั้งจ่ายจากเงินรายได้</t>
  </si>
  <si>
    <t>ในเขตองค์การบริหารส่วนตำบล</t>
  </si>
  <si>
    <t>รายรับประจำปี  ไม่รวมเงินอุดหนุน  เงินกู้  พันธบัตร  และเงินที่มีผู้อุทิศให้</t>
  </si>
  <si>
    <t>(1)  เงินค่าครองชีพชั่วคราว  เป็นเงิน  30,000  บาท</t>
  </si>
  <si>
    <t xml:space="preserve">  -  มีกำลังไฟฟ้าด้านนอกไม่น้อยกว่า  800  VA  (480 Watts)</t>
  </si>
  <si>
    <t xml:space="preserve">  (7)  บุคลากร                     </t>
  </si>
  <si>
    <t xml:space="preserve">  (8)  นักพัฒนาชุมชน           </t>
  </si>
  <si>
    <t xml:space="preserve">  -  แบบใช้กระดาษธรรมดา</t>
  </si>
  <si>
    <t>เพื่อจ่ายเป็นเงินสมทบกองทุนประกันสังคม  ให้แก่  พนักงานจ้าง  ในอัตราร้อยละ  5</t>
  </si>
  <si>
    <t xml:space="preserve">  -  มีเอคโค่ในตัว</t>
  </si>
  <si>
    <t xml:space="preserve">  -  FREQ :  20Hz - 20KHz  หรือดีกว่า</t>
  </si>
  <si>
    <t xml:space="preserve">  -  Input : 4 Mic  / 2 Stereo  หรือดีกว่า</t>
  </si>
  <si>
    <t>เพื่อจ่ายเป็นเงินช่วยเหลือเบี้ยยังชีพให้กับผู้ป่วยโรคเอดส์ในเขตพื้นที่องค์การบริหารส่วนตำบล  จำนวน  8  ราย</t>
  </si>
  <si>
    <t>สมทบไม่น้อยกว่าร้อยละ  40  ของค่าบริการสาธารณสุขที่ได้รับจากกองทุนหลักประกันสุขภาพแห่งชาติ</t>
  </si>
  <si>
    <t>ประจำปีงบประมาณ  2558</t>
  </si>
  <si>
    <t xml:space="preserve">1.1.2  ประเภท  เงินประจำตำแหน่ง  (220300) </t>
  </si>
  <si>
    <t xml:space="preserve">1.1.3  ประเภท  ค่าจ้างลูกจ้างประจำ  (220400)  </t>
  </si>
  <si>
    <t xml:space="preserve">1.1.4  ประเภท  เงินเพิ่มต่างๆ  ของลูกจ้างประจำ  (220500)  </t>
  </si>
  <si>
    <t xml:space="preserve">1.1.5  ประเภท  ค่าจ้างพนักงานจ้าง  (220600) </t>
  </si>
  <si>
    <t>(2)  เงินค่าตอบแทนรายเดือน  ตำแหน่ง  ปลัดองค์การบริหารส่วนตำบล  ระดับ  8  อัตราเดือนละ  5,600  บาท</t>
  </si>
  <si>
    <t>เพื่อจ่ายเป็นเงินประโยชน์ตอบแทนอื่นเป็นกรณีพิเศษอันมีลักษณะเป็นเงินรางวัลประจำปีแก่พนักงานส่วนตำบล</t>
  </si>
  <si>
    <t>และพนักงานจ้าง  จากผลคะแนนการประเมินผลสัมฤทธิ์ของงานตามประสิทธิภาพและประสิทธิผลของงานราชการ</t>
  </si>
  <si>
    <t>(1)  เงินค่าประโยชน์ตอบแทนอื่นเป็นกรณีพิเศษ  (เงินรางวัลประจำปี)</t>
  </si>
  <si>
    <t>(หนังสือกรมส่งเสริมการปกครองท้องถิ่น  ด่วนที่สุด  ที่  มท  0809.3/ว833  ลงวันที่  23  พฤษภาคม  2557</t>
  </si>
  <si>
    <t>และระเบียบกระทรวงมหาดไทย  ว่าด้วยการกำหนดเงินประโยชน์ตอบแทนอื่นเป็นกรณีพิเศษอันมีลักษณะเป็น</t>
  </si>
  <si>
    <t>เงินรางวัลประจำปี  แก่พนักงานส่วนท้องถิ่นให้เป็นรายจ่ายอื่นขององค์กรปกครองส่วนท้องถิ่น พ.ศ. 2557)</t>
  </si>
  <si>
    <r>
      <t xml:space="preserve">  -</t>
    </r>
    <r>
      <rPr>
        <sz val="16"/>
        <rFont val="TH SarabunPSK"/>
        <family val="2"/>
      </rPr>
      <t xml:space="preserve">  พื้นหน้าโต๊ะ  เป็นหน้าโฟมเมก้าขาว</t>
    </r>
  </si>
  <si>
    <t>(ในแผนพัฒนาสามปี  พ.ศ. 2558-2560  หน้าที่  69  ข้อที่  6)</t>
  </si>
  <si>
    <t xml:space="preserve">(1)  อุดหนุนสำหรับสนับสนุนการบริการสาธารณสุขมูลฐานหมู่บ้าน  (อสม.)  </t>
  </si>
  <si>
    <t>เพื่อจ่ายเป็นค่าจัดซื้อเครื่องโทรสาร  จำนวน  1  เครื่องๆ  ละ  18,000  บาท  โดยมีคุณลักษณะ  ดังนี้</t>
  </si>
  <si>
    <t xml:space="preserve">  -  เป็นระบบ  Laser,Ink  Jet/Bubble  Jet  หรือ  Film</t>
  </si>
  <si>
    <t xml:space="preserve">  -  ความเร็วในการส่งเอกสารไม่เกินกว่า  6  วินาทีต่อแผ่น</t>
  </si>
  <si>
    <t xml:space="preserve">  -  ส่งเอกสารได้ครั้งละไม่น้อยกว่า  20  แผ่น</t>
  </si>
  <si>
    <t>(1)  ค่าจัดซื้อเครื่องปรับเสียง  (Mixer)</t>
  </si>
  <si>
    <t xml:space="preserve">3.1.3  ประเภท  ครุภัณฑ์คอมพิวเตอร์  (411600)  </t>
  </si>
  <si>
    <t>(1)  ค่าจัดซื้อเครื่องคอมพิวเตอร์โน้ตบุ้ค สำหรับงานสำนักงาน</t>
  </si>
  <si>
    <t xml:space="preserve">เพื่อจ่ายเป็นค่าจัดซื้อเครื่องคอมพิวเตอร์โน้ตบุ้ค  จำนวน 1 เครื่องๆ ละ 18,000 บาท โดยมีคุณลักษณะพื้นฐาน ดังนี้ </t>
  </si>
  <si>
    <t xml:space="preserve">  -  มีช่องเชื่อมต่อระบบเครือข่าย  (Network  Interface)  แบบ  10/100/1000 Base-T  หรือดีกว่า</t>
  </si>
  <si>
    <t xml:space="preserve">     จำนวนไม่น้อยกว่า  1  ช่อง</t>
  </si>
  <si>
    <t xml:space="preserve">  -  สามารถใช้งานได้ไม่น้อยกว่า  Wi-Fi  (802.11b/g/n)  และ  Bluetooth</t>
  </si>
  <si>
    <t xml:space="preserve">  -  มีหน่วยประมวลผลกลาง  (CPU)  ไม่น้อยกว่า  2  แกนหลัก  (2 core)  ที่มีความเร็วสัญญาณนาฬิกา</t>
  </si>
  <si>
    <t xml:space="preserve">     ไม่น้อยกว่า  2.6  GHz  จำนวน  1  หน่วย</t>
  </si>
  <si>
    <t xml:space="preserve">  -  มีหน่วยความจำหลัก  (RAM)  ชนิด  DDR3  หรือดีกว่า  ขนาดไม่น้อยกว่า  4  GB</t>
  </si>
  <si>
    <t xml:space="preserve">  -  มีหน่วยจัดเก็บข้อมูล  (Hard disk)  ขนาดความจุไม่น้อยกว่า  500  GB  จำนวน  1  หน่วย</t>
  </si>
  <si>
    <t xml:space="preserve">  -  มีจอภาพชนิด  WXGA  หรือดีกว่า  มีขนาดไม่น้อยกว่า  14  นิ้ว</t>
  </si>
  <si>
    <t xml:space="preserve">  -  มี  DVD - RW  หรือดีกว่า  จำนวน  1  หน่วย</t>
  </si>
  <si>
    <t>(ในแผนพัฒนาสามปี  พ.ศ. 2558-2560  หน้าที่  89  ข้อที่  1)</t>
  </si>
  <si>
    <t>(ในแผนพัฒนาสามปี  พ.ศ. 2558-2560  หน้าที่  93  ข้อที่  1)</t>
  </si>
  <si>
    <t>(ในแผนพัฒนาสามปี  พ.ศ. 2558-2560  หน้าที่  86  ข้อที่  7)</t>
  </si>
  <si>
    <t>เพื่อจ่ายเป็นเงินค่าตอบแทนพิเศษสำหรับเป็นค่าครองชีพชั่วคราว  และเงินเพิ่มต่างๆ  ให้แก่พนักงานส่วนตำบล  ดังนี้</t>
  </si>
  <si>
    <t>เนื่องในมหามงคลเฉลิมพระชนมายุ  5  รอบ  2  เมษายน  2558</t>
  </si>
  <si>
    <t>(ในแผนพัฒนาสามปี  พ.ศ. 2558-2560  หน้าที่  81  ข้อที่  10)</t>
  </si>
  <si>
    <t>(3)  ค่าใช้จ่ายในการจัดทำโครงการงานเฉลิมพระเกียรติสมเด็จพระเทพรัตนราชสุดาฯ  สยามบรมราชกุมารี</t>
  </si>
  <si>
    <t xml:space="preserve">(7)  ค่าใช้จ่ายในการส่งเสริมและพัฒนาความรู้ความสามารถของผู้นำชุมชนเพื่อสร้างความเข้มแข็งในชุมชน </t>
  </si>
  <si>
    <t>(8)  ค่าใช้จ่ายในการดำเนินโครงการฝึกอบรมลูกเสือชาวบ้าน</t>
  </si>
  <si>
    <t>เพื่อจ่ายเป็นค่าดำเนินโครงการฝึกอบรมลูกเสือชาวบ้าน  ให้แก่ลูกเสือชาวบ้านในเขต  อบต. ขามสะแกแสง</t>
  </si>
  <si>
    <t>(ในแผนพัฒนาสามปี  พ.ศ. 2558-2560  หน้าที่  78  ข้อที่  7)</t>
  </si>
  <si>
    <t>(ในแผนพัฒนาสามปี  พ.ศ. 2558-2560  หน้าที่  88  ข้อที่  13)</t>
  </si>
  <si>
    <t>เพื่อจ่ายเป็นค่าดำเนินการส่งทีมนักกีฬา  หรือทีมนักกีฬาของ  อบต.  เข้าร่วมทำการแข่งขันกีฬาประเภทต่างๆ</t>
  </si>
  <si>
    <t>(ในแผนพัฒนาสามปี  พ.ศ. 2558-2560  หน้าที่  74  ข้อที่  3)</t>
  </si>
  <si>
    <t>ส่วนท้องถิ่นระดับอำเภอ</t>
  </si>
  <si>
    <t>(ในแผนพัฒนาสามปี  พ.ศ. 2558-2560  หน้าที่  63  ข้อที่  4)</t>
  </si>
  <si>
    <t>เพื่อจ่ายเป็นค่าดำเนินการจัดทำโครงการเพิ่มประสิทธิภาพศูนย์รวมข่าวสารจัดซื้อจัดจ้างขององค์กรปกครองส่วนท้องถิ่น</t>
  </si>
  <si>
    <t>เพื่อจ่ายเป็นค่าจัดซื้อโต๊ะอเนกประสงค์  จำนวน  12  ตัวๆ  ละ  1,300  บาท  โดยมีคุณลักษณะ  ดังนี้</t>
  </si>
  <si>
    <t>(ในแผนพัฒนาสามปี  พ.ศ. 2558-2560  หน้าที่  90  ข้อที่  1)</t>
  </si>
  <si>
    <t xml:space="preserve">  -  ระดับความละเอียดจอภาพ  (Resolution)  1920 x 1080  พิกเซล  </t>
  </si>
  <si>
    <t>(ในแผนพัฒนาสามปี  พ.ศ. 2558-2560  หน้าที่  68  ข้อที่  1)</t>
  </si>
  <si>
    <t>(ในแผนพัฒนาสามปี  พ.ศ. 2558-2560  หน้าที่  68  ข้อที่  2)</t>
  </si>
  <si>
    <t>(ในแผนพัฒนาสามปี  พ.ศ. 2558-2560  หน้าที่  64  ข้อที่  4)</t>
  </si>
  <si>
    <t>(ในแผนพัฒนาสามปี พ.ศ. 2558-2560  หน้าที่  77  ข้อที่  4)</t>
  </si>
  <si>
    <t>(ในแผนพัฒนาสามปี  พ.ศ. 2558-2560  หน้าที่  77  ข้อที่  3)</t>
  </si>
  <si>
    <t>(5)  ค่าใช้จ่ายในการจัดทำโครงการ  อบต. เคลื่อนที่  เพื่อจัดทำแผนยุทธศาสตร์การพัฒนา  แผนพัฒนาสามปี</t>
  </si>
  <si>
    <t>และแผนชุมชน</t>
  </si>
  <si>
    <t>(ในแผนพัฒนาสามปี  พ.ศ. 2558-2560  หน้าที่  86  ข้อที่  1)</t>
  </si>
  <si>
    <t>เพื่อจ่ายเป็นค่าดำเนินการในการส่งเสริมและสนับสนุนการจัดทำแผนยุทธศาสตร์การพัฒนา  แผนพัฒนาสามปี</t>
  </si>
  <si>
    <t>และแผนชุมชน  การออกประชาคมในรูปแบบขององค์การบริหารส่วนตำบลสัญจร  ในการให้ความรู้และสนับสนุน</t>
  </si>
  <si>
    <t>(หนังสือกระทรวงมหาดไทย  ที่  มท  0891.4/ว856  ลงวันที่  12  มีนาคม  2553)</t>
  </si>
  <si>
    <t>และอื่นๆ  ที่เกี่ยวข้อง  (ในแผนพัฒนาสามปี  พ.ศ. 2558-2560  หน้าที่  92  ข้อที่  1)</t>
  </si>
  <si>
    <t>เพื่อจ่ายเป็นค่าดำเนินโครงการส่งเสริมการมีส่วนร่วมในการเสริมสร้างความรักและความสามัคคีในชุมชน</t>
  </si>
  <si>
    <t>และเสริมสร้างความปรองดองสมานฉันท์ของคนในชุมชน  เพื่อก่อให้เกิดความรัก  ความสามัคคี  ทำให้คนในชุมชน</t>
  </si>
  <si>
    <t>(2)  ค่าตอบแทนคณะกรรมการจัดซื้อจัดจ้าง  คณะกรรมการตรวจการจ้าง  และผู้ควบคุมงานก่อสร้าง</t>
  </si>
  <si>
    <t xml:space="preserve">2.3.3  ประเภท  วัสดุยานพาหนะและขนส่ง  (330700)  </t>
  </si>
  <si>
    <t xml:space="preserve">2.3.4  ประเภท  วัสดุเชื้อเพลิงและหล่อลื่น  (330800)  </t>
  </si>
  <si>
    <t>เพื่อจ่ายเป็นค่าวัสดุยานพาหนะและขนส่งสำหรับรถจักรยานยนต์  และวัสดุอื่นๆ  ที่เกี่ยวข้อง</t>
  </si>
  <si>
    <t xml:space="preserve">2.4.1  ประเภท  ค่าบริการไปรษณีย์  (340400)  </t>
  </si>
  <si>
    <t xml:space="preserve">(1)  ค่าใช้จ่ายในการจัดทำโครงการพัฒนาศักยภาพเจ้าหน้าที่ประจำศูนย์  และสมาชิก  อปพร. </t>
  </si>
  <si>
    <t xml:space="preserve">ขององค์การบริหารส่วนตำบล  </t>
  </si>
  <si>
    <t xml:space="preserve">เพื่อจ่ายเป็นค่าใช้จ่ายในการดำเนินโครงการพัฒนาศักยภาพเจ้าหน้าที่ประจำศูนย์ฯ  และสมาชิก  อปพร. </t>
  </si>
  <si>
    <t>(5)  ค่าใช้จ่ายในการฝึกอบรมและศึกษาดูงานเพื่อเพิ่มประสิทธิภาพการบริหารงานการพัฒนาท้องถิ่น</t>
  </si>
  <si>
    <t>(6)  ค่าใช้จ่ายในการเดินทางไปราชการในราชอาณาจักรและนอกราชอาณาจักร</t>
  </si>
  <si>
    <t xml:space="preserve">(7)  ค่าพวงมาลัย  ช่อดอกไม้  กระเช้าและพวงมาลา  </t>
  </si>
  <si>
    <t xml:space="preserve">(8) ค่าชดเชยความเสียหายหรือค่าสินไหมทดแทนสำหรับผู้ประสบภัย   </t>
  </si>
  <si>
    <t xml:space="preserve">(9)  ค่าใช้จ่ายในการคัดเลือกพนักงานและลูกจ้างของ  อบต.  </t>
  </si>
  <si>
    <t>(10)  ค่าใช้จ่ายในการจัดทำโครงการเพิ่มประสิทธิภาพศูนย์รวมข่าวสารจัดซื้อจัดจ้างขององค์กรปกครอง</t>
  </si>
  <si>
    <t xml:space="preserve">  4.1  เงินสมทบกองทุนหลักประกันสุขภาพในระดับท้องถิ่นหรือพื้นที่</t>
  </si>
  <si>
    <t>เพื่อจ่ายเป็นเงินเดือน  และเงินปรับปรุงเงินเดือน  ให้แก่พนักงานส่วนตำบล  จำนวน  3  อัตรา  ดังนี้</t>
  </si>
  <si>
    <t xml:space="preserve">  (2)  นายช่างโยธา</t>
  </si>
  <si>
    <t xml:space="preserve">  (3)  เจ้าพนักงานธุรการ</t>
  </si>
  <si>
    <r>
      <t>เพื่อจ่ายเป็นค่าจัดซื้อเครื่องมือวัดระยะทางละเอียด  ชนิดเดินตาม  (ล้อวัดระยะทาง)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จำนวน  1  เครื่องๆ ละ</t>
    </r>
  </si>
  <si>
    <t xml:space="preserve"> 18,000  บาท  โดยมีรายละเอียด  ดังนี้</t>
  </si>
  <si>
    <t xml:space="preserve">  -  เป็นเครื่องวัดระยะทาง  ตัวเครื่องทำด้วยวัสดุแข็งแรงไม่บอบบาง  มีระบบแสดงทางการวัด  </t>
  </si>
  <si>
    <t xml:space="preserve">     และสามารถเซ็ตศูนย์ได้  1  ตำแหน่ง</t>
  </si>
  <si>
    <t xml:space="preserve">  -  สามารถวัดระยะทางได้ถึง  9,999  เมตร</t>
  </si>
  <si>
    <t xml:space="preserve">  -  การวัดระยะทางได้ทั้งระบบเดินหน้าและถอยหลัง</t>
  </si>
  <si>
    <t xml:space="preserve">  -  ตัวเครื่องสามารถพับเก็บได้สะดวกต่อการเคลื่อนย้าย</t>
  </si>
  <si>
    <t xml:space="preserve">  -  ตัวล้อวัดระยะมีระบบเบรกควบคุมที่มือจับและมีขาตั้งยันพื้นขณะหยุดนิ่ง</t>
  </si>
  <si>
    <t>(2)  ค่าจัดซื้อเทปวัดระยะทาง</t>
  </si>
  <si>
    <t>เพื่อจ่ายเป็นค่าจัดซื้อเทปวัดระยะทาง  จำนวน  1  เครื่องๆ ละ  4,000  บาท  โดยมีรายละเอียด  ดังนี้</t>
  </si>
  <si>
    <t xml:space="preserve">  -  เทปวัดระยะทางไฟเบอร์  สามารถคงสภาพได้ดีไม่ยืดหรือเสียรูปร่าง</t>
  </si>
  <si>
    <t xml:space="preserve">  -  มีความยาว  50  เมตร</t>
  </si>
  <si>
    <t xml:space="preserve">  -  เป็นเครื่องมือวัดระยะใช้ในงานสำรวจ  ทำแผนที่และงานสำรวจเพื่องานก่อสร้าง</t>
  </si>
  <si>
    <t>เพื่อจ่ายเป็นค่าใช้จ่ายในการพัฒนาครูผู้ดูแลเด็ก/ผู้ดูแลเด็กศูนย์พัฒนาเด็กเล็กองค์การบริหารส่วนตำบล</t>
  </si>
  <si>
    <t xml:space="preserve">  -  ศูนย์พัฒนาเด็กเล็กบ้านหนุก</t>
  </si>
  <si>
    <t>ค่าอาหารกลางวันสำหรับเด็กเล็กศูนย์พัฒนาเด็กเล็กองค์การบริหารส่วนตำบล  ได้แก่</t>
  </si>
  <si>
    <t>เพื่อจ่ายเป็นค่าวัสดุไฟฟ้าและวิทยุ  เช่น  หลอดไฟฟ้า  ปลั๊กไฟ  สายไฟฟ้า  ฟิวส์  สวิตซ์เปิด-ปิด  แบตเตอรี่วิทยุสื่อสาร</t>
  </si>
  <si>
    <t xml:space="preserve">2.3.4  ประเภท  ค่าอาหารเสริม (นม)  (330400)  </t>
  </si>
  <si>
    <t>2.3.5  ประเภท  ค่าวัสดุก่อสร้าง  (330600)</t>
  </si>
  <si>
    <t xml:space="preserve">2.3.6  ประเภท  วัสดุเครื่องแต่งกาย  (331200)  </t>
  </si>
  <si>
    <t xml:space="preserve">2.3.8  ประเภท  วัสดุการศึกษา  (331500)  </t>
  </si>
  <si>
    <t>สว่าน  เลื่อย  ตลับเมตร  โถส้วม  อ่างล้างมือ  ท่อน้ำบาดาล  ท่อน้ำและอุปกรณ์ประปา  และวัสดุอื่นๆ  ที่เกี่ยวข้อง</t>
  </si>
  <si>
    <t>เพื่อจ่ายเป็นค่าซื้อวัสดุก่อสร้าง  เช่น  ไม้  สี  ท่อ  ปูนซีเมนต์  กระเบื้อง  สังกะสี  ตะปู  ค้อน  คีม  จอบ  เสียม  สิ่ว</t>
  </si>
  <si>
    <t>(ในแผนพัฒนาสามปี  พ.ศ. 2558-2560   หน้าที่  72  ข้อที่  15)</t>
  </si>
  <si>
    <t xml:space="preserve">  1.1  โรงเรียนบ้านหนุก  จำนวนนักเรียน  58  คนๆ  ละ  20  บาท/วัน  รวม  200  วัน  เป็นเงิน  232,000  บาท</t>
  </si>
  <si>
    <t xml:space="preserve">  1.3  โรงเรียนบ้านคู (ประชาอุปถัมภ์)  จำนวนนักเรียน  79  คนๆ  ละ  20  บาท/วัน  รวม  200  วัน</t>
  </si>
  <si>
    <t>เป็นเงิน  316,000  บาท</t>
  </si>
  <si>
    <t xml:space="preserve">  1.4  โรงเรียนบ้านหนองจาน  จำนวนนักเรียน  168  คนๆ  ละ  20  บาท/วัน  รวม  200  วัน</t>
  </si>
  <si>
    <t>เป็นเงิน  672,000  บาท</t>
  </si>
  <si>
    <t>(ในแผนพัฒนาสามปี  พ.ศ. 2558-2560  หน้าที่  70  ข้อที่  2)</t>
  </si>
  <si>
    <t>เพื่อจ่ายเป็นเงินอุดหนุนโครงการภาษาน่าสนุก  (English  Camp  for  Student)  ให้แก่  โรงเรียนบ้านหญ้าคา</t>
  </si>
  <si>
    <t>เพื่อจ่ายเป็นเงินอุดหนุนโครงการจัดหาสื่อเทคโนโลยีที่ทันสมัย  เพื่อยกระดับผลสัมฤทธิ์ทางการเรียนของผู้เรียน</t>
  </si>
  <si>
    <t>(ในแผนพัฒนาสามปี  พ.ศ. 2558-2560  หน้าที่  70  ข้อที่  6)</t>
  </si>
  <si>
    <t>เพื่อจ่ายเป็นเงินอุดหนุนโครงการห้องปฏิบัติการคอมพิวเตอร์  ให้แก่  โรงเรียนขามสะแกแสง</t>
  </si>
  <si>
    <t>(ในแผนพัฒนาสามปี  พ.ศ. 2558-2560  หน้าที่  74  ข้อที่  2)</t>
  </si>
  <si>
    <t>(1)  อุดหนุนจังหวัดนครราชสีมา  โครงการจัดการแข่งขันกีฬาคนพิการแห่งชาติ  ครั้งที่  33  (พ.ศ. 2558)</t>
  </si>
  <si>
    <t>เพื่อจ่ายเป็นเงินอุดหนุนสำหรับการดำเนินโครงการจัดการแข่งขันกีฬาคนพิการแห่งชาติ  ครั้งที่  33 (พ.ศ. 2558)</t>
  </si>
  <si>
    <t xml:space="preserve">(ในแผนพัฒนาสามปี  พ.ศ. 2558-2560  หน้าที่  74  ข้อที่  7)  </t>
  </si>
  <si>
    <t xml:space="preserve">(2)  สนับสนุนค่าใช้จ่ายในการบริหารสถานศึกษา  </t>
  </si>
  <si>
    <r>
      <t xml:space="preserve">  (2.1)  ค่าใช้จ่ายในการพัฒนาครูผู้ดูแลเด็ก/ผู้ดูแลเด็กศูนย์พัฒนาเด็กเล็ก  เป็นเงิน  12,000  บาท</t>
    </r>
    <r>
      <rPr>
        <sz val="16"/>
        <rFont val="TH SarabunPSK"/>
        <family val="2"/>
      </rPr>
      <t xml:space="preserve"> </t>
    </r>
  </si>
  <si>
    <r>
      <t xml:space="preserve">  (2.2)  ค่าอาหารกลางวันสำหรับเด็กเล็กศูนย์พัฒนาเด็กเล็ก  เป็นเงิน  420,000  บาท</t>
    </r>
    <r>
      <rPr>
        <sz val="16"/>
        <rFont val="TH SarabunPSK"/>
        <family val="2"/>
      </rPr>
      <t xml:space="preserve">     เพื่อจ่ายเป็น</t>
    </r>
  </si>
  <si>
    <t>(2)  ค่าใช้จ่ายในการส่งทีมนักกีฬาเข้าร่วมการแข่งขันกีฬา</t>
  </si>
  <si>
    <t>(ในแผนพัฒนาสามปี  พ.ศ. 2558-2560  หน้าที่  80  ข้อที่  5)</t>
  </si>
  <si>
    <t>(ในแผนพัฒนาสามปี  พ.ศ. 2558-2560  หน้าที่  80  ข้อที่  1)</t>
  </si>
  <si>
    <t xml:space="preserve">(ในแผนพัฒนาสามปี  พ.ศ. 2558-2560  หน้าที่  80  ข้อที่  2)     </t>
  </si>
  <si>
    <t>เพื่อจ่ายเป็นเงินอุดหนุนการจัดงานประเพณีวันพริก  และของดีอำเภอขามสะแกแสง  ประจำปีงบประมาณ  2558</t>
  </si>
  <si>
    <t>เพื่อจ่ายเป็นเงินอุดหนุนการจัดงานบวงสรวงท่านท้าวสุรนารีอำเภอขามสะแกแสง  ประจำปีงบประมาณ  2558</t>
  </si>
  <si>
    <t>(3)  โครงการแข่งขันกีฬาศูนย์พัฒนาเด็กเล็กสัมพันธ์อำเภอขามสะแกแสง</t>
  </si>
  <si>
    <t>เพื่อจ่ายเป็นค่าดำเนินการโครงการแข่งขันกีฬาศูนย์พัฒนาเด็กเล็กสัมพันธ์อำเภอขามสะแกแสง</t>
  </si>
  <si>
    <t>(ในแผนพัฒนาสามปี  พ.ศ. 2558-2560  หน้าที่  72  ข้อที่  18)</t>
  </si>
  <si>
    <t xml:space="preserve">เพื่อจ่ายเป็นค่าใช้จ่ายในการดำเนินงานโครงการส่งเสริมพัฒนาการเด็กเล็ก  ทั้ง  4  ด้าน  ได้แก่  ด้านร่างกาย  </t>
  </si>
  <si>
    <t>ด้านอารมณ์  จิตใจ  ด้านสังคม  ด้านสติปัญญา  โดยมีกิจกรรมต่างๆ  เช่น  กิจกรรมศึกษาแหล่งเรียนรู้นอกสถานที่</t>
  </si>
  <si>
    <t xml:space="preserve">เพื่อเสริมสร้างประสบการณ์สำหรับเด็กปฐมวัย  กิจกรรมส่งเสริมสุขภาพช่องปากของเด็กปฐมวัย  กิจกรรมวันแม่  </t>
  </si>
  <si>
    <t>แห่งชาติ  กิจกรรมเยี่ยมบ้านเด็ก  กิจกรรมวันไหว้ครู  กิจกรรมวันทำบุญตักบาตรในวันขึ้นปีใหม่  กิจกรรมปฐมนิเทศ</t>
  </si>
  <si>
    <t xml:space="preserve">ผู้ปกครองเด็กปฐมวัย  กิจกรรมไอโอดีนกับการพัฒนาเด็กปฐมวัย  กิจกรรมกีฬาศูนย์พัฒนาเด็กเล็ก  และกิจกรรม  </t>
  </si>
  <si>
    <t>(ในแผนพัฒนาสามปี  พ.ศ. 2558-2560  หน้าที่  80  ข้อที่  3)</t>
  </si>
  <si>
    <t>เช่น  ค่าตกแต่งขบวน  ขบวนแห่  การออกร้าน  และกิจกรรมต่างๆ  ที่เกี่ยวข้อง</t>
  </si>
  <si>
    <t xml:space="preserve">  2.1  โรงเรียนบ้านหนุก  จำนวนนักเรียน  58  คน  รวม  260  วัน  เป็นเงิน  105,560  บาท</t>
  </si>
  <si>
    <t xml:space="preserve">  2.2  โรงเรียนบ้านหญ้าคาโนนแจง  จำนวนนักเรียน  83  คน  รวม  260  วัน  เป็นเงิน  151,060  บาท</t>
  </si>
  <si>
    <t xml:space="preserve">  2.3  โรงเรียนบ้านคู  (ประชาอุปถัมภ์)  จำนวนนักเรียน  79  คน  รวม  260  วัน  เป็นเงิน  143,780  บาท </t>
  </si>
  <si>
    <t xml:space="preserve">  2.4  โรงเรียนบ้านหนองจาน  จำนวนนักเรียน  168  คน  รวม  260  วัน  เป็นเงิน  305,760  บาท</t>
  </si>
  <si>
    <t xml:space="preserve">(1)  ค่าจัดซื้อโต๊ะทำงาน  (โต๊ะไม้)  ระดับ  1-2  </t>
  </si>
  <si>
    <t xml:space="preserve">(2)  ค่าจัดซื้อเก้าอี้ทำงาน  ระดับ  1-2  </t>
  </si>
  <si>
    <t>เพื่อจ่ายเป็นค่าจัดซื้อโต๊ะทำงานสำหรับพนักงานส่วนตำบล  จำนวน  1  ตัวๆ  ละ  3,450  บาท</t>
  </si>
  <si>
    <t>เพื่อจ่ายเป็นค่าจัดซื้อเก้าอี้ทำงานสำหรับพนักงานส่วนตำบล  จำนวน  1  ตัวๆ  ละ  550  บาท</t>
  </si>
  <si>
    <t xml:space="preserve">(4)  ค่าจัดซื้อตู้เก็บเอกสาร  (ตู้กระจกซ้อน  2  บานเลื่อน)  </t>
  </si>
  <si>
    <t xml:space="preserve">3.1.2  ประเภท  ครุภัณฑ์การศึกษา  (410200)  </t>
  </si>
  <si>
    <t>(3)  การจัดงานเนื่องในวันสำคัญของชาติ</t>
  </si>
  <si>
    <t xml:space="preserve">(4)  ค่าใช้จ่ายในพิธีเปิดอาคารต่างๆ  </t>
  </si>
  <si>
    <t>(ระเบียบกระทรวงมหาดไทยว่าด้วยค่าใช้จ่ายในการเดินทางไปราชการของเจ้าหน้าที่ท้องถิ่น  พ.ศ. 2555)</t>
  </si>
  <si>
    <t>ระดับอำเภอขามสะแกแสง  และค่าใช้จ่ายอื่นๆ  ที่เกี่ยวข้อง  โดยตั้งจ่ายจากเงินรายได้ของ  อบต. ขามสะแกแสง</t>
  </si>
  <si>
    <t>(ในแผนพัฒนาสามปี  พ.ศ. 2558-2560  หน้าที่  87  ข้อที่  8)</t>
  </si>
  <si>
    <t xml:space="preserve">งานวันเฉลิมพระชนมพรรษาพระบาทสมเด็จพระเจ้าอยู่หัวฯ  ตามโครงการจัดงานรัฐพิธี  "วันเฉลิมพระชนมพรรษา </t>
  </si>
  <si>
    <t>(1)  อุดหนุนอำเภอขามสะแกแสง  โครงการจัดงานรัฐพิธี  พระราชพิธี  และงานวันสำคัญ</t>
  </si>
  <si>
    <t xml:space="preserve">ภูมิพลอดุลยเดช  และพระราชเสาวนีย์ของสมเด็จพระนางเจ้าฯ  พระบรมราชินีนาถ  และค่าใช้จ่ายอื่นๆ  ที่เกี่ยวข้อง </t>
  </si>
  <si>
    <t>โดยมีคุณลักษณะพื้นฐาน  ดังนี้</t>
  </si>
  <si>
    <t xml:space="preserve">(2)  เครื่องพิมพ์  Multifunction  แบบฉีดหมึก  (Inkjet) </t>
  </si>
  <si>
    <t>เพื่อจ่ายเป็นค่าจัดซื้อเครื่องพิมพ์ชนิดแบบฉีดหมึก  (Inkjet)  จำนวน  1  เครื่องๆ  ละ  4,200  บาท</t>
  </si>
  <si>
    <t xml:space="preserve">  -  เป็นอุปกรณ์ที่มีความสามารถเป็น  Printer, Copier  และ  Scanner  ภายในเครื่องเดียวกัน</t>
  </si>
  <si>
    <t xml:space="preserve">  -  ใช้เทคโนโลยีแบบพ่นหมึก  (Inkjet)</t>
  </si>
  <si>
    <t xml:space="preserve">  -  มีความละเอียดในการพิมพ์ไม่น้อยกว่า  4,800x1,200  dpi</t>
  </si>
  <si>
    <t xml:space="preserve">  -  มีความเร็วในการพิมพ์สีไม่น้อยกว่า  20  หน้าต่อนาที</t>
  </si>
  <si>
    <t xml:space="preserve">  -  มีความเร็วในการพิมพ์ขาวดำไม่น้อยกว่า  28  หน้าต่อนาที</t>
  </si>
  <si>
    <t xml:space="preserve">  -  สามารถสแกนเอกสาร  ขนาด  A4  (ขาวดำ-สี)  ได้</t>
  </si>
  <si>
    <t xml:space="preserve">  -  มีความละเอียดในการสแกนสูงสุดไม่น้อยกว่า  1,200x2,400  dpi </t>
  </si>
  <si>
    <t xml:space="preserve">  -  มีถาดป้อนเอกสารอัตโนมัติ  (Auto  Document  Feed) </t>
  </si>
  <si>
    <t xml:space="preserve">  -  สามารถถ่ายสำเนาเอกสารได้ทั้งสีและขาวดำ </t>
  </si>
  <si>
    <t xml:space="preserve">  -  สามารถทำสำเนาได้สูงสุดไม่น้อยกว่า  90  สำเนา </t>
  </si>
  <si>
    <t xml:space="preserve">  -  สามารถย่อและขยายได้  25  ถึง  400  เปอร์เซ็นต์ </t>
  </si>
  <si>
    <t xml:space="preserve">  -  สามารถใช้ได้กับ  A4, Letter, Legal  และ  Custom  โดยถาดใส่กระดาษได้ไม่น้อยกว่า  100  แผ่น </t>
  </si>
  <si>
    <t xml:space="preserve">(3)  ค่าจัดซื้อเครื่องสำรองไฟฟ้า  ขนาด  800  VA  </t>
  </si>
  <si>
    <t>เพื่อจ่ายเป็นค่าจัดซื้อเครื่องสำรองไฟฟ้า  จำนวน  2  เครื่องๆ ละ  3,000  บาท  โดยมีคุณลักษณะพื้นฐาน  ดังนี้</t>
  </si>
  <si>
    <t>ความสูงไม่น้อยกว่า 170 ซม.</t>
  </si>
  <si>
    <t xml:space="preserve">มีคุณลักษณะ  ดังนี้  ขนาดความยาวไม่น้อยกว่า  90  ซม. ความกว้างไม่น้อยกว่า  30  ซม.  </t>
  </si>
  <si>
    <t xml:space="preserve">  -  ขนาดความกว้างไม่น้อยกว่า  75  ซม.  ความยาวไม่น้อยกว่า  180  ซม.  ความสูงไม่น้อยกว่า  75  ซม.</t>
  </si>
  <si>
    <t xml:space="preserve">  -  พับขาได้  ขาชุบเหล็กโครมเมี่ยม  3x3  ซม.</t>
  </si>
  <si>
    <t>เพื่อจ่ายเป็นค่าจัดซื้อเครื่องปรับเสียง  จำนวน  1  เครื่องๆ  ละ  4,800  บาท  โดยมีคุณลักษณะ  ดังนี้</t>
  </si>
  <si>
    <t>เพื่อจ่ายเป็นค่าจัดซื้อเครื่องพิมพ์  Multifunction  แบบฉีดหมึก (Inkjet)  จำนวน  1  เครื่องๆ  ละ 4,200 บาท</t>
  </si>
  <si>
    <t xml:space="preserve">  (3)  นักวิชาการจัดเก็บรายได้</t>
  </si>
  <si>
    <t xml:space="preserve">  (4)  เจ้าพนักงานการเงินและบัญชี</t>
  </si>
  <si>
    <t xml:space="preserve">  (1)  หัวหน้าส่วนโยธา  (นักบริหารงานช่าง)</t>
  </si>
  <si>
    <t xml:space="preserve">เพื่อจ่ายเป็นค่าอาหาร  ค่าเครื่องดื่มต่างๆ  เครื่องใช้ในการเลี้ยงรับรองและค่าบริการ  </t>
  </si>
  <si>
    <t>(หนังสือกระทรวงมหาดไทย  ที่  มท  0808.4/ว1956  ลงวันที่  10  มิถุนายน  2547)</t>
  </si>
  <si>
    <t>(ในแผนพัฒนาสามปี  พ.ศ. 2558-2560  หน้าที่  85  ข้อที่  14)</t>
  </si>
  <si>
    <t>(หนังสือกระทรวงมหาดไทย  ที่  มท  0407/ว1284  ลงวันที่  10  พฤศจิกายน  2530)</t>
  </si>
  <si>
    <t>(ในแผนพัฒนาสามปี  พ.ศ. 2558-2560  หน้าที่  85  ข้อที่  11)</t>
  </si>
  <si>
    <t>(ในแผนพัฒนาสามปี  พ.ศ. 2558-2560  หน้าที่  85  ข้อที่  17)</t>
  </si>
  <si>
    <t>พนักงานและลูกจ้างขององค์กรปกครองส่วนท้องถิ่น  พ.ศ.  2555)</t>
  </si>
  <si>
    <t xml:space="preserve">3.1.2  ประเภท  ครุภัณฑ์คอมพิวเตอร์  (411600)  </t>
  </si>
  <si>
    <t>(ในแผนพัฒนาสามปี  พ.ศ. 2558-2560  หน้าที่  75  ข้อที่  1)</t>
  </si>
  <si>
    <t>ขององค์การบริหารส่วนตำบล  และค่าใช้จ่ายอื่นๆ  ที่เกี่ยวข้อง</t>
  </si>
  <si>
    <t xml:space="preserve">3.1.3  ประเภท  ครุภัณฑ์ไฟฟ้าและวิทยุ  (410600)  </t>
  </si>
  <si>
    <t xml:space="preserve">(1)  ค่าจัดซื้อมิเตอร์ไฟฟ้า  </t>
  </si>
  <si>
    <r>
      <t>3.1.4  ประเภท  ครุภัณฑ์โฆษณาและเผยแพร่  (410700)</t>
    </r>
    <r>
      <rPr>
        <sz val="16"/>
        <rFont val="TH SarabunPSK"/>
        <family val="2"/>
      </rPr>
      <t xml:space="preserve">  </t>
    </r>
  </si>
  <si>
    <t xml:space="preserve">3.1.5  ประเภท  ครุภัณฑ์เครื่องดับเพลิง  (411100)  </t>
  </si>
  <si>
    <t xml:space="preserve">3.1.6  ประเภท  ครุภัณฑ์คอมพิวเตอร์  (411600)  </t>
  </si>
  <si>
    <t>เพื่อจ่ายเป็นค่าจัดซื้อมิเตอร์ไฟฟ้า  ขนาด  15  แอมแปร์  สำหรับติดตั้งที่ศูนย์พัฒนาเด็กเล็กบ้านหนุก</t>
  </si>
  <si>
    <t>ที่เกี่ยวข้องในการปฏิบัติงาน  จำนวน  1  หลังๆ  ละ  7,500  บาท</t>
  </si>
  <si>
    <r>
      <t>เพื่อจ่ายเป็นค่าจัดซื้อถังดับเพลิง  (สำหรับศูนย์พัฒนาเด็กเล็ก)  จำนวน</t>
    </r>
    <r>
      <rPr>
        <sz val="14"/>
        <rFont val="TH SarabunPSK"/>
        <family val="2"/>
      </rPr>
      <t xml:space="preserve">  </t>
    </r>
    <r>
      <rPr>
        <sz val="16"/>
        <rFont val="TH SarabunPSK"/>
        <family val="2"/>
      </rPr>
      <t>1  ถัง</t>
    </r>
  </si>
  <si>
    <t xml:space="preserve">  -  เพื่อจ่ายเป็นค่าจัดซื้อหนังสือพิมพ์รายวันและค่าวารสาร  เป็นเงิน  12,000  บาท     </t>
  </si>
  <si>
    <r>
      <t xml:space="preserve">  </t>
    </r>
    <r>
      <rPr>
        <b/>
        <sz val="16"/>
        <rFont val="TH SarabunPSK"/>
        <family val="2"/>
      </rPr>
      <t xml:space="preserve">(1)  ศูนย์พัฒนาเด็กเล็กองค์การบริหารส่วนตำบล </t>
    </r>
    <r>
      <rPr>
        <sz val="16"/>
        <rFont val="TH SarabunPSK"/>
        <family val="2"/>
      </rPr>
      <t xml:space="preserve"> (ศูนย์พัฒนาเด็กเล็กบ้านหนุก  และศูนย์พัฒนาเด็กเล็ก</t>
    </r>
  </si>
  <si>
    <r>
      <t xml:space="preserve">  </t>
    </r>
    <r>
      <rPr>
        <b/>
        <sz val="16"/>
        <rFont val="TH SarabunPSK"/>
        <family val="2"/>
      </rPr>
      <t>(2)  โรงเรียนสังกัดสำนักงานคณะกรรมการการศึกษาขั้นพื้นฐาน (สพฐ.)</t>
    </r>
    <r>
      <rPr>
        <sz val="16"/>
        <rFont val="TH SarabunPSK"/>
        <family val="2"/>
      </rPr>
      <t xml:space="preserve"> จำนวน 4 แห่ง เป็นเงิน 706,160 ได้แก่  </t>
    </r>
  </si>
  <si>
    <t>(ในแผนพัฒนาสามปี  พ.ศ. 2558-2560   หน้าที่  71  ข้อที่  11,12,13  และ 14)</t>
  </si>
  <si>
    <t xml:space="preserve">(1)  ค่าพาหนะนำเด็กไปสถานพยาบาล  </t>
  </si>
  <si>
    <t xml:space="preserve">(2)  การจัดงานวันเด็กแห่งชาติ  </t>
  </si>
  <si>
    <t>(3)  โครงการส่งเสริมพัฒนาการเด็กเล็ก  ทั้ง  4  ด้าน</t>
  </si>
  <si>
    <t>ค่าการแสดง  และกิจกรรมต่างๆ  ที่เกี่ยวข้อง</t>
  </si>
  <si>
    <t xml:space="preserve">(ในแผนพัฒนาสามปี  พ.ศ. 2558-2560  หน้าที่  64  ข้อที่  6)  </t>
  </si>
  <si>
    <t>อื่นๆ  ที่เกี่ยวข้องกับการพัฒนาการของเด็กเล็ก</t>
  </si>
  <si>
    <t>(ในแผนพัฒนาสามปี  พ.ศ. 2558-2560   หน้าที่  66  ข้อที่  18)</t>
  </si>
  <si>
    <t>(ในแผนพัฒนาสามปี  พ.ศ. 2558-2560  หน้าที่  70  ข้อที่  7  และหน้าที่  71  ข้อที่  8,9  และ  10)</t>
  </si>
  <si>
    <t>เพื่ออุดหนุนสำหรับสนับสนุนการบริการสาธารณสุข  ให้แก่  กลุ่มอาสาสมัครสาธารณสุขมูลฐานหมู่บ้าน  (อสม.)</t>
  </si>
  <si>
    <t>(หนังสือกรมส่งเสริมการปกครองท้องถิ่น  ด่วนที่สุด  ที่  มท  0810.3/ว2956  ลงวันที่  31  ตุลาคม  2555)</t>
  </si>
  <si>
    <t>(ในแผนพัฒนาสามปี  พ.ศ. 2558-2560  หน้าที่  77  ข้อที่  1)</t>
  </si>
  <si>
    <t xml:space="preserve">3.1.1  ประเภท  ครุภัณฑ์สำรวจ  (411300)  </t>
  </si>
  <si>
    <t>(ในแผนพัฒนาสามปี  พ.ศ. 2558-2560  หน้าที่  87  ข้อที่  11)</t>
  </si>
  <si>
    <t>(ในแผนพัฒนาสามปี  พ.ศ. 2558-2560  หน้าที่  89  ข้อที่  2)</t>
  </si>
  <si>
    <t>และค่าใช้จ่ายอื่นๆ  ที่เกี่ยวข้อง</t>
  </si>
  <si>
    <t>อยู่ร่วมกันอย่างมีความสุข  และค่าใช้จ่ายอื่นๆ  ที่เกี่ยวข้อง</t>
  </si>
  <si>
    <t>(ในแผนพัฒนาสามปี  พ.ศ. 2558-2560  หน้าที่  68  ข้อที่  5)</t>
  </si>
  <si>
    <t>การละเมิดสิทธิ  การล่วงละเมิดทางเพศ  และธุรกิจบริการทางเพศ  และค่าใช้จ่ายอื่นๆ  ที่เกี่ยวข้อง</t>
  </si>
  <si>
    <t>ในเขตองค์การบริหารส่วนตำบล  และค่าใช้จ่ายอื่นๆ  ที่เกี่ยวข้อง</t>
  </si>
  <si>
    <t>(ในแผนพัฒนาสามปี  พ.ศ. 2558-2560  หน้าที่  91  ข้อที่  1)</t>
  </si>
  <si>
    <t xml:space="preserve">การขับเคลื่อนแผนชุมชนแบบบูรณาการ  เพื่อนำข้อมูลมาจัดทำแผนพัฒนาท้องถิ่น  และค่าใช้จ่ายอื่นๆ  ที่เกี่ยวข้อง </t>
  </si>
  <si>
    <t>(ในแผนพัฒนาสามปี  พ.ศ. 2558-2560  หน้าที่  87  ข้อที่  9)</t>
  </si>
  <si>
    <t>ความเข้มแข็งในชุมชน  ในเขตองค์การบริหารส่วนตำบล  และค่าใช้จ่ายอื่นๆ  ที่เกี่ยวข้อง</t>
  </si>
  <si>
    <t>(ในแผนพัฒนาสามปี  พ.ศ. 2558-2560  หน้าที่ 83 ข้อที่ 4)</t>
  </si>
  <si>
    <t xml:space="preserve">(1)  การจัดงานเนื่องในวันสำคัญทางศาสนา  </t>
  </si>
  <si>
    <t>(ในแผนพัฒนาสามปี  พ.ศ. 2558-2560  หน้าที่  95  ข้อที่  1)</t>
  </si>
  <si>
    <t>โดยจ่ายให้รายละ  500  บาท/เดือน  รวม  12  เดือน</t>
  </si>
  <si>
    <t>(หนังสือกรมส่งเสริมการปกครองท้องถิ่น  ด่วนที่สุด  ที่  มท  0891.3/ว1202  ลงวันที่  17  กรกฎาคม  2557)</t>
  </si>
  <si>
    <t>(หนังสือกระทรวงมหาดไทย  ด่วนที่สุด  ที่  มท  0310.4/ว1503  ลงวันที่  17  มิถุนายน  2557)</t>
  </si>
  <si>
    <t xml:space="preserve">(1)  ค่าจัดซื้อเครื่องมือวัดระยะทางละเอียด ชนิดเดินตาม (ล้อวัดระยะทาง)  </t>
  </si>
  <si>
    <t xml:space="preserve">5.1.1  ประเภท  เงินอุดหนุนกิจการที่เป็นสาธารณประโยชน์  (610400)  </t>
  </si>
  <si>
    <t>(1)  อุดหนุนสำนักงานเหล่ากาชาดจังหวัดนครราชสีมา</t>
  </si>
  <si>
    <t>เพื่ออุดหนุนการจัดกิจกรรมสาธารณกุศลและให้ความช่วยเหลือประชาชนตามภารกิจของเหล่ากาชาด</t>
  </si>
  <si>
    <t xml:space="preserve">จังหวัดนครราชสีมา  ประจำปีงบประมาณ  2558  การหารายได้นำไปจัดกิจกรรมการกุศล  เช่น  การออกร้านกาชาด   </t>
  </si>
  <si>
    <t>ในงานฉลองวันแห่งชัยชนะของท้าวสุรนารี  การให้การสงเคราะห์และส่งเสริมคุณภาพชีวิตผู้ยากจน  คนพิการ</t>
  </si>
  <si>
    <t>คนชรา  เด็ก  และสตรี</t>
  </si>
  <si>
    <t>(ในแผนพัฒนาสามปี  พ.ศ. 2558-2560  หน้าที่  66  ข้อที่  17)</t>
  </si>
  <si>
    <t xml:space="preserve"> แผนงาน</t>
  </si>
  <si>
    <t>ลำดับ</t>
  </si>
  <si>
    <t xml:space="preserve"> งบประมาณรายจ่ายทั้งสิ้น</t>
  </si>
  <si>
    <t xml:space="preserve"> งาน</t>
  </si>
  <si>
    <t>งานบริหารทั่วไป</t>
  </si>
  <si>
    <t>งานบริหารงานคลัง</t>
  </si>
  <si>
    <t>งานบริหารทั่วไปเกี่ยวกับการรักษาความสงบภายใน</t>
  </si>
  <si>
    <t>งานป้องกันภัยฝ่ายพลเรือนและระงับอัคคีภัย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</si>
  <si>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</si>
  <si>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</si>
  <si>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งานบริหารทั่วไปเกี่ยวกับสาธารณสุข</t>
  </si>
  <si>
    <t>งานโรงพยาบาล</t>
  </si>
  <si>
    <t>งานบริการสาธารณสุขและงานสาธารณสุขอื่น</t>
  </si>
  <si>
    <t>งานสวัสดิการสังคมและสังคมสงเคราะห์</t>
  </si>
  <si>
    <t xml:space="preserve">งานบริหารทั่วไปเกี่ยวกับเคหะและชุมชน </t>
  </si>
  <si>
    <t>งานไฟฟ้าและถนน</t>
  </si>
  <si>
    <t>งานระดับมัธยมศึกษา</t>
  </si>
  <si>
    <t>แผนงานบริหารงานทั่วไป</t>
  </si>
  <si>
    <t>แผนงานการรักษาความสงบภายใน</t>
  </si>
  <si>
    <t>แผนงานการศึกษา</t>
  </si>
  <si>
    <t>แผนงานสาธารณสุข</t>
  </si>
  <si>
    <t>แผนงานสังคมสงเคราะห์</t>
  </si>
  <si>
    <t>แผนงานเคหะและชุมชน</t>
  </si>
  <si>
    <t>แผนงานสร้างความเข้มแข็งของชุมชน</t>
  </si>
  <si>
    <t>แผนงานการศาสนา  วัฒนธรรมและนันทนาการ</t>
  </si>
  <si>
    <t>แผนงานอุตสาหกรรมและการโยธา</t>
  </si>
  <si>
    <t>แผนงานการเกษตร</t>
  </si>
  <si>
    <t>แผนงานการพาณิชย์</t>
  </si>
  <si>
    <t>แผนงานงบกลาง</t>
  </si>
  <si>
    <t>งานส่งเสริมและสนับสนุนความเข้มแข็งชุมชน</t>
  </si>
  <si>
    <t>งานกีฬาและนันทนาการ</t>
  </si>
  <si>
    <t>งานศาสนาวัฒนธรรมท้องถิ่น</t>
  </si>
  <si>
    <t>งานส่งเสริมการเกษตร</t>
  </si>
  <si>
    <t>งานอนุรักษ์แหล่งน้ำและป่าไม้</t>
  </si>
  <si>
    <t>งบกลาง</t>
  </si>
  <si>
    <t xml:space="preserve"> งบประมาณรายรับทั้งสิ้น</t>
  </si>
  <si>
    <t xml:space="preserve"> ประมาณการรายจ่ายตามแผนงานและงาน  ประจำปีงบประมาณ  2558</t>
  </si>
  <si>
    <t xml:space="preserve">  -  ศูนย์พัฒนาเด็กเล็กบ้านโนนหญ้าคา</t>
  </si>
  <si>
    <t xml:space="preserve">บ้านโนนหญ้าคา)  จำนวน  75  คน  รวม  280  วัน  เป็นเงิน  147,000  บาท </t>
  </si>
  <si>
    <t>เพื่อจ่ายเป็นค่าไฟฟ้าสำหรับศูนย์พัฒนาเด็กเล็กองค์การบริหารส่วนตำบล</t>
  </si>
  <si>
    <t>เพื่อจ่ายเป็นค่าน้ำประปาสำหรับศูนย์พัฒนาเด็กเล็กองค์การบริหารส่วนตำบล</t>
  </si>
  <si>
    <t xml:space="preserve">  (9)  เจ้าพนักงานส่งเสริมสุขภาพ     </t>
  </si>
  <si>
    <t>ข้าราชการส่วนท้องถิ่น  พ.ศ. 2548  และแก้ไขเพิ่มเติมถึง  ฉบับที่  2  พ.ศ. 2551)</t>
  </si>
  <si>
    <t>เพื่อจ่ายเป็นค่าเช่าบ้านให้แก่  พนักงานส่วนตำบล  (ตามระเบียบกระทรวงมหาดไทยว่าด้วยค่าเช่าบ้านของ</t>
  </si>
  <si>
    <t>กำหนด (กรณีครบวาระ ยุบสภา กรณีแทนตำแหน่งที่ว่าง และกรณีที่คณะกรรมการการเลือกตั้งสั่งให้มีการเลือกตั้งใหม่</t>
  </si>
  <si>
    <t>เพื่อจ่ายเป็นค่าดำเนินการโครงการงานเฉลิมพระเกียรติสมเด็จพระเทพรัตนราชสุดาฯ  สยามบรมราชกุมารี</t>
  </si>
  <si>
    <t>เนื่องในมหามงคลเฉลิมพระชนมายุ  5  รอบ  2  เมษายน  2558  เช่น  กิจกรรมพัฒนาการบัญชีเด็กและเยาวชน</t>
  </si>
  <si>
    <t>(4)  ค่าใช้จ่ายในการเตรียมความพร้อมเพื่อรองรับการเข้าสู่ประชาคมอาเซียน</t>
  </si>
  <si>
    <t>เช่น  ความพร้อมด้านสถานที่  ด้านบุคลากร  ผู้นำชุมชน  ประชาชน  และอื่นๆ  ที่เกี่ยวข้อง</t>
  </si>
  <si>
    <t>เพื่อจ่ายเป็นค่าดำเนินการจัดทำโครงการเตรียมความพร้อมเพื่อรองรับการเข้าสู่ประชาคมอาเซียน</t>
  </si>
  <si>
    <t>บุคลากรขององค์การบริหารส่วนตำบล</t>
  </si>
  <si>
    <t>(ในแผนพัฒนาสามปี  พ.ศ. 2558-2560  หน้าที่  83  ข้อที่  1)</t>
  </si>
  <si>
    <t>(ในแผนพัฒนาสามปี  พ.ศ. 2558-2560  หน้าที่  64  ข้อที่  2)</t>
  </si>
  <si>
    <t>องค์การบริหารส่วนตำบล  ตามโครงการบ้านท้องถิ่นไทย  เทิดไท้องค์ราชัน</t>
  </si>
  <si>
    <t xml:space="preserve"> งบประมาณ</t>
  </si>
  <si>
    <t>รายจ่ายตามงาน</t>
  </si>
  <si>
    <t>รายจ่ายตามแผนงาน</t>
  </si>
  <si>
    <t>(ระเบียบกระทรวงมหาดไทยว่าด้วยค่าใช้จ่ายในการฝึกอบรมขององค์กรปกครองส่วนท้องถิ่น  พ.ศ. 2549)</t>
  </si>
  <si>
    <t>จำนวน  20,000  บาท  และตั้งรับเงินรายได้ที่ได้รับการอุดหนุนจากองค์กรปกครองส่วนท้องถิ่นอื่น</t>
  </si>
  <si>
    <t xml:space="preserve">จำนวน  190,000  บาท  </t>
  </si>
  <si>
    <t>เพื่อจ่ายเป็นค่าวัสดุยานพาหนะและขนส่งสำหรับรถยนต์ส่วนกลาง  รถจักรยานยนต์  ขององค์การบริหารส่วนตำบล</t>
  </si>
  <si>
    <t>เพื่อจ่ายเป็นค่าน้ำมันเชื้อเพลิงและหล่อลื่นสำหรับรถยนต์ส่วนกลาง  รถจักรยานยนต์  รถตัดหญ้า  เครื่องตัดหญ้า</t>
  </si>
  <si>
    <t>เครื่องสูบน้ำ  เครื่องปั่นไฟ  เครื่องพ่นหมอกควัน  และวัสดุอื่นๆ  ที่เกี่ยวข้อง</t>
  </si>
  <si>
    <t xml:space="preserve">(4)  ค่าจัดซื้อชั้นเก็บแฟ้มเอกสาร  40  ช่อง  </t>
  </si>
  <si>
    <t>เพื่อจ่ายเป็นค่าจัดซื้อชั้นเก็บแฟ้มเอกสารต่างๆ  ที่เกี่ยวข้องในการปฏิบัติงาน  จำนวน  1  หลังๆ  ละ 5,200  บาท</t>
  </si>
  <si>
    <t xml:space="preserve">(5)  ค่าจัดซื้อโต๊ะอเนกประสงค์ </t>
  </si>
  <si>
    <t xml:space="preserve">(6)  ค่าจัดซื้อเครื่องโทรสาร  (FAX)  </t>
  </si>
  <si>
    <t>(หนังสือกระทรวงมหาดไทย  ด่วนมาก  ที่  มท  0808.2/ว74  ลงวันที่  8  มกราคม  2553)</t>
  </si>
  <si>
    <t>5  ธันวา  มหาราช" (วันพ่อแห่งชาติ)</t>
  </si>
  <si>
    <t>และหนังสือกระทรวงมหาดไทย  ที่  มท  0808.4/ว3722  ลงวันที่  10  สิงหาคม  2555)</t>
  </si>
  <si>
    <t>สร้างหมู่บ้านต้นแบบ  กิจกรรมการจัดงานเฉลิมพระเกียรติฯ  และอื่นๆ  ที่เกี่ยวข้อง</t>
  </si>
  <si>
    <t>เพื่อจ่ายเป็นค่าดำเนินการก่อสร้างหรือซ่อมแซมบ้านให้แก่ประชาชนผู้ยากไร้  หรือผู้ด้อยโอกาสในเขต</t>
  </si>
  <si>
    <t>(9)  ค่าใช้จ่ายในการดำเนินโครงการศูนย์ฝึกอาชีพชุมชนพอเพียงต้นแบบ</t>
  </si>
  <si>
    <t>(ในแผนพัฒนาสามปี  พ.ศ. 2558-2560  หน้าที่  93  ข้อที่  2)</t>
  </si>
  <si>
    <t>ประชาชน  เกี่ยวกับเศรษฐกิจพอเพียง  และค่าใช้จ่ายอื่นๆ  ที่เกี่ยวข้อง</t>
  </si>
  <si>
    <t>เพื่อจ่ายเป็นค่าดำเนินโครงการศูนย์ฝึกอาชีพชุมชนพอเพียงต้นแบบ  ซึ่งเป็นศูนย์เผยแพร่แหล่งเรียนรู้ให้แก่</t>
  </si>
  <si>
    <t xml:space="preserve">1.1.2  ประเภท  เงินเพิ่มต่างๆ  ของพนักงาน  (220200)  </t>
  </si>
  <si>
    <t xml:space="preserve">เพื่อจ่ายเป็นเงินค่าตอบแทนพิเศษสำหรับเป็นค่าครองชีพชั่วคราว  และเงินเพิ่มต่างๆ  ให้แก่พนักงานส่วนตำบล </t>
  </si>
  <si>
    <t xml:space="preserve">1.1.3  ประเภท  เงินประจำตำแหน่ง  (220300) </t>
  </si>
  <si>
    <t xml:space="preserve">1.1.4  ประเภท  ค่าจ้างพนักงานจ้าง  (220600) </t>
  </si>
  <si>
    <t xml:space="preserve">1.1.5  ประเภท  เงินเพิ่มต่างๆ  ของพนักงานจ้าง  (220700) </t>
  </si>
  <si>
    <t>เพื่อจ่ายเป็นค่าดำเนินงานการจัดทำแผนที่ภาษีและทะเบียนทรัพย์สิน  เพื่อเพิ่มประสิทธิภาพในการจัดเก็บภาษี</t>
  </si>
  <si>
    <t>ในพื้นที่  อบต.  และค่าใช้จ่ายอื่นๆ  ที่เกี่ยวข้อง</t>
  </si>
  <si>
    <t>(1)  ค่าใช้จ่ายในการป้องกันและลดอุบัติเหตุทางถนนในช่วงเทศกาลสำคัญ</t>
  </si>
  <si>
    <t>(ในแผนพัฒนาสามปี  พ.ศ. 2558-2560  หน้าที่  76  ข้อที่  7)</t>
  </si>
  <si>
    <t>เทศกาลปีใหม่  และเทศกาลอื่นๆ  เป็นต้น</t>
  </si>
  <si>
    <t>(หนังสือกรมส่งเสริมการปกครองท้องถิ่น  ด่วนที่สุด  ที่  มท  0810.5/ว2516  ลงวันที่  29  พฤศจิกายน  2556)</t>
  </si>
  <si>
    <t>เพื่อจ่ายเป็นค่าจ้างให้แก่พนักงานจ้างทั่วไป  ตำแหน่ง  ปฏิบัติหน้าที่ดูแลเด็กเล็ก  (ผู้ดูแลเด็กเล็ก)  จำนวน  1  อัตรา</t>
  </si>
  <si>
    <t>จำนวน  2  คนๆ  ละ  6,000  บาท</t>
  </si>
  <si>
    <t>เพื่อจ่ายเป็นค่าจัดซื้อตู้เค่าจัดซื้อตู้เก็บเอกสาร  (ตู้กระจกซ้อน  2  บานเลื่อน)  สำหรับจัดเก็บเอกสารต่างๆ</t>
  </si>
  <si>
    <t>ที่เกี่ยวข้องในการปฏิบัติงาน  จำนวน  2  หลังๆ  ละ  4,200  บาท</t>
  </si>
  <si>
    <t>เพื่อจ่ายเป็นค่าจัดซื้อเครื่องเล่นเด็ก  สำหรับศูนย์พัฒนาเด็กเล็กองค์การบริหารส่วนตำบล</t>
  </si>
  <si>
    <t>(ศูนย์พัฒนาเด็กเล็กบ้านโนนหญ้าคา)  สำหรับการพัฒนาและเสริมสร้างประสบการณ์ให้แก่เด็กเล็ก</t>
  </si>
  <si>
    <t>(หนังสือกระทรวงมหาดไทย  ที่  มท  0313.4/ว1347  ลงวันที่  19  พฤษภาคม  2541</t>
  </si>
  <si>
    <t>ในเขต  อบต. ขามสะแกแสง  จำนวน  15  หมู่บ้านๆ  ละ  15,000  บาท</t>
  </si>
  <si>
    <t>เพื่อจ่ายเป็นค่าดำเนินการฝึกอบรม  ประชาสัมพันธ์  เผยแพร่ให้ความรู้แก่ประชาชน  เยาวชน</t>
  </si>
  <si>
    <t xml:space="preserve">(2)  ค่าใช้จ่ายในการดำเนินโครงการส่งเสริมพัฒนาคุณภาพชีวิตผู้สูงอายุ  </t>
  </si>
  <si>
    <t>เพื่อจ่ายเป็นค่าดำเนินการตามโครงการส่งเสริมพัฒนาคุณภาพชีวิตผู้สูงอายุในเขตองค์การบริหารส่วนตำบล</t>
  </si>
  <si>
    <t>และหนังสือกรมส่งเสริมการปกครองท้องถิ่น  ด่วนที่สุด  ที่  มท  0891.3/ว73  ลงวันที่  14  มกราคม  2557)</t>
  </si>
  <si>
    <t>(หนังสือกระทรวงมหาดไทย  ด่วนมาก  ที่  มท  0808.2/ว74  ลงวันที่  8  มกราคม  2553</t>
  </si>
  <si>
    <t>เช่น  เครื่องถ่ายเอกสาร  เครื่องคอมพิวเตอร์  รถกระเช้า  รถจักรยานยนต์  โต๊ะ  เก้าอี้  และทรัพย์สินอื่นๆ</t>
  </si>
  <si>
    <t>เพื่อจ่ายเป็นค่าดำเนินการโครงการเพิ่มประสิทธิภาพการทำงานด้วยกิจกรรม  5  ส.  ในสำนักงาน</t>
  </si>
  <si>
    <t xml:space="preserve">(1)  ค่าใช้จ่ายในการจัดการแข่งขันกีฬาต้านยาเสพติด  </t>
  </si>
  <si>
    <t>เซปักตะกร้อ  กีฬาพื้นบ้าน  และการแข่งขันกีฬาอื่นๆ  ที่เกี่ยวข้อง</t>
  </si>
  <si>
    <t>(หนังสือกระทรวงมหาดไทย  ที่  มท  0808.4/ว2589  ลงวันที่  3  สิงหาคม  2547)</t>
  </si>
  <si>
    <t>วันวิสาขบูชา  และวันสำคัญทางศาสนาอื่นๆ  ที่เกี่ยวข้อง</t>
  </si>
  <si>
    <t xml:space="preserve">(ในแผนพัฒนาสามปี  พ.ศ. 2558-2560  หน้าที่  82  ข้อที่  1)     </t>
  </si>
  <si>
    <t>(ในแผนพัฒนาสามปี  พ.ศ. 2558-2560  หน้าที่  80  ข้อที่  6)</t>
  </si>
  <si>
    <t xml:space="preserve">(หนังสือกระทรวงมหาดไทย  ที่  มท  0313.4/ว1347  ลงวันที่  19  พฤษภาคม  2541 </t>
  </si>
  <si>
    <t>(4)  โครงการส่งเสริมประเพณีวันสงกรานต์และวันผู้สูงอายุ</t>
  </si>
  <si>
    <t>ค่าเครื่องเสียง  ค่าการแสดง  และกิจกรรมต่างๆ  ที่เกี่ยวข้อง</t>
  </si>
  <si>
    <t>(ในแผนพัฒนาสามปี  พ.ศ. 2558-2560  หน้าที่  80  ข้อที่  7)</t>
  </si>
  <si>
    <t xml:space="preserve">(ในแผนพัฒนาสามปี  พ.ศ. 2558-2560  หน้าที่  81  ข้อที่ 9)  </t>
  </si>
  <si>
    <t>ให้แก่ที่ทำการปกครองอำเภอขามสะแกแสง  จังหวัดนครราสีมา</t>
  </si>
  <si>
    <t>(ในแผนพัฒนาสามปี  พ.ศ. 2558-2560  หน้าที่  81 ข้อที่  8)</t>
  </si>
  <si>
    <t>อำเภอขามสะแกแสง  จังหวัดนครราชสีมา</t>
  </si>
  <si>
    <t>(ในแผนพัฒนาสามปี  พ.ศ. 2558-2560  หน้าที่  82  ข้อที่  2)</t>
  </si>
  <si>
    <t>โนนแจง</t>
  </si>
  <si>
    <t>(ในแผนพัฒนาสามปี  พ.ศ. 2558-2560  หน้าที่  70  ข้อที่  3)</t>
  </si>
  <si>
    <t>(ประชาอุปถัมภ์)</t>
  </si>
  <si>
    <t>(ในแผนพัฒนาสามปี  พ.ศ. 2558-2560  หน้าที่  70  ข้อที่  4)</t>
  </si>
  <si>
    <t>ประจำปีงบประมาณ 2558  ให้แก่ โรงเรียนบ้านหนองจาน</t>
  </si>
  <si>
    <t>(ในแผนพัฒนาสามปี พ.ศ. 2558-2560  หน้าที่  70  ข้อที่  5)</t>
  </si>
  <si>
    <t>บริการอื่นที่เกี่ยวข้อง</t>
  </si>
  <si>
    <t>(หนังสือกระทรวงมหาดไทย   ที่  มท  0313.4/ว1452  ลงวันที่  27  พฤษภาคม  2541)</t>
  </si>
  <si>
    <t>(ในแผนพัฒนาสามปี  พ.ศ. 2558-2560  หน้าที่  72  ข้อที่  16)</t>
  </si>
  <si>
    <t>จำนวน  75  คนๆ  ละ  20  บาท  รวม  280  วัน</t>
  </si>
  <si>
    <t>ระบบภายในคอมพิวเตอร์พร้อมอุปกรณ์ต่างๆ  และค่าจ้างเหมาบริการอื่นที่เกี่ยวข้อง</t>
  </si>
  <si>
    <t>หรือทัศนศึกษาดูงาน</t>
  </si>
  <si>
    <t>และวันสำคัญอื่นๆ  ที่เกี่ยวข้อง</t>
  </si>
  <si>
    <t>และกรณีอื่นๆ)</t>
  </si>
  <si>
    <t>(หนังสือกระทรวงมหาดไทย  ด่วนที่สุด  ที่  มท  0890.4/ว3992  ลงวันที่  2  ตุลาคม  2556</t>
  </si>
  <si>
    <t>(ในแผนพัฒนาสามปี  พ.ศ. 2558-2560  หน้าที่  76  ข้อที่  8)</t>
  </si>
  <si>
    <t>ขององค์การบริหารส่วนตำบล</t>
  </si>
  <si>
    <t>(1)  ค่าใช้จ่ายในโครงการส่งเสริมผู้ปลูกพริกเชิงการค้า</t>
  </si>
  <si>
    <t>(ในแผนพัฒนาสามปี  พ.ศ. 2558-2560  หน้าที่  92  ข้อที่  2)</t>
  </si>
  <si>
    <t>เพื่อจ่ายเป็นค่าดำเนินการในการส่งเสริม  อนุรักษ์ฟื้นฟูทรัพยากรธรรมชาติและสิ่งแวดล้อม  การปรับปรุงทัศนียภาพ</t>
  </si>
  <si>
    <t>และส่งเสริมการแก้ไขปัญหาภาวะโลกร้อนในเขตองค์การบริหารส่วนตำบล   เช่น  ค่าต้นไม้  ไม้ดอก  ไม้ประดับ</t>
  </si>
  <si>
    <t>ไม้ผล  ปุ๋ย  และอื่นๆ  ที่เกี่ยวข้อง</t>
  </si>
  <si>
    <t>(ในแผนพัฒนาสามปี  พ.ศ. 2558-2560  หน้าที่  85  ข้อที่  16)</t>
  </si>
  <si>
    <t>(ในแผนพัฒนาสามปี  พ.ศ. 2558-2560  หน้าที่  65  ข้อที่  11)</t>
  </si>
  <si>
    <t>(ในแผนพัฒนาสามปี  พ.ศ. 2558-2560  หน้าที่  75  ข้อที่  6)</t>
  </si>
  <si>
    <t>(ในแผนพัฒนาสามปี  พ.ศ. 2558-2560  หน้าที่  68  ข้อที่  4)</t>
  </si>
  <si>
    <t>(ในแผนพัฒนาสามปี  พ.ศ. 2558-2560  หน้าที่  85  ข้อที่  15)</t>
  </si>
  <si>
    <t xml:space="preserve"> ยอดรวม</t>
  </si>
  <si>
    <t>หมายเหตุ</t>
  </si>
  <si>
    <t xml:space="preserve">   ด้านบริหารทั่วไป</t>
  </si>
  <si>
    <t xml:space="preserve">        แผนงานบริหารงานทั่วไป</t>
  </si>
  <si>
    <t xml:space="preserve">        แผนงานการรักษาความสงบภายใน</t>
  </si>
  <si>
    <t xml:space="preserve">        แผนงานการศึกษา</t>
  </si>
  <si>
    <t xml:space="preserve">        แผนงานสังคมสงเคราะห์</t>
  </si>
  <si>
    <t xml:space="preserve">        แผนงานเคหะและชุมชน</t>
  </si>
  <si>
    <t xml:space="preserve">        แผนงานสร้างความเข้มแข็งของชุมชน</t>
  </si>
  <si>
    <t xml:space="preserve">        แผนงานการศาสนา  วัฒนธรรมและนันทนาการ</t>
  </si>
  <si>
    <t xml:space="preserve">    ด้านการเศรษฐกิจ</t>
  </si>
  <si>
    <t xml:space="preserve">    ด้านการดำเนินงานอื่น</t>
  </si>
  <si>
    <t>ด้าน</t>
  </si>
  <si>
    <t>00100</t>
  </si>
  <si>
    <t>00110</t>
  </si>
  <si>
    <t>00120</t>
  </si>
  <si>
    <r>
      <t xml:space="preserve">   </t>
    </r>
    <r>
      <rPr>
        <b/>
        <sz val="16"/>
        <rFont val="TH SarabunPSK"/>
        <family val="2"/>
      </rPr>
      <t>ด้านบริการชุมชนและสังคม</t>
    </r>
  </si>
  <si>
    <t>00200</t>
  </si>
  <si>
    <t>00210</t>
  </si>
  <si>
    <r>
      <t xml:space="preserve">        </t>
    </r>
    <r>
      <rPr>
        <sz val="16"/>
        <rFont val="TH SarabunPSK"/>
        <family val="2"/>
      </rPr>
      <t>แผนงานสาธารณสุข</t>
    </r>
  </si>
  <si>
    <t>00220</t>
  </si>
  <si>
    <t>00230</t>
  </si>
  <si>
    <t>00240</t>
  </si>
  <si>
    <t>00250</t>
  </si>
  <si>
    <t>00260</t>
  </si>
  <si>
    <t>00300</t>
  </si>
  <si>
    <r>
      <t xml:space="preserve">        </t>
    </r>
    <r>
      <rPr>
        <sz val="16"/>
        <rFont val="TH SarabunPSK"/>
        <family val="2"/>
      </rPr>
      <t>แผนงานอุตสาหกรรมและการโยธา</t>
    </r>
  </si>
  <si>
    <t>00310</t>
  </si>
  <si>
    <r>
      <t xml:space="preserve">        </t>
    </r>
    <r>
      <rPr>
        <sz val="16"/>
        <rFont val="TH SarabunPSK"/>
        <family val="2"/>
      </rPr>
      <t>แผนงานการเกษตร</t>
    </r>
  </si>
  <si>
    <t>00320</t>
  </si>
  <si>
    <r>
      <t xml:space="preserve">        </t>
    </r>
    <r>
      <rPr>
        <sz val="16"/>
        <rFont val="TH SarabunPSK"/>
        <family val="2"/>
      </rPr>
      <t>แผนงานการพาณิชย์</t>
    </r>
  </si>
  <si>
    <t>00330</t>
  </si>
  <si>
    <t>00400</t>
  </si>
  <si>
    <r>
      <t xml:space="preserve">        </t>
    </r>
    <r>
      <rPr>
        <sz val="16"/>
        <rFont val="TH SarabunPSK"/>
        <family val="2"/>
      </rPr>
      <t>แผนงานงบกลาง</t>
    </r>
  </si>
  <si>
    <t>00410</t>
  </si>
  <si>
    <t>บันทึกหลักการและเหตุผล</t>
  </si>
  <si>
    <t xml:space="preserve">ขององค์การบริหารส่วนตำบลขามสะแกแสง </t>
  </si>
  <si>
    <t xml:space="preserve">อำเภอขามสะแกแสง  จังหวัดนครราชสีมา </t>
  </si>
  <si>
    <t>ประกอบร่างข้อบัญญัติงบประมาณรายจ่ายประจำปีงบประมาณ  พ.ศ. 2558</t>
  </si>
  <si>
    <t xml:space="preserve">        1.1  ตั้งงบประมาณจากเงินรายได้                 จำนวน</t>
  </si>
  <si>
    <t xml:space="preserve">        1.2  ตั้งงบประมาณจากเงินอุดหนุนทั่วไป         จำนวน</t>
  </si>
  <si>
    <r>
      <rPr>
        <b/>
        <sz val="16"/>
        <rFont val="TH SarabunPSK"/>
        <family val="2"/>
      </rPr>
      <t xml:space="preserve">  </t>
    </r>
    <r>
      <rPr>
        <b/>
        <u val="single"/>
        <sz val="16"/>
        <rFont val="TH SarabunPSK"/>
        <family val="2"/>
      </rPr>
      <t>1.  ประมาณการรายรับ  รวมทั้งสิ้น</t>
    </r>
  </si>
  <si>
    <r>
      <rPr>
        <b/>
        <sz val="16"/>
        <rFont val="TH SarabunPSK"/>
        <family val="2"/>
      </rPr>
      <t xml:space="preserve">   </t>
    </r>
    <r>
      <rPr>
        <b/>
        <u val="single"/>
        <sz val="16"/>
        <rFont val="TH SarabunPSK"/>
        <family val="2"/>
      </rPr>
      <t>2.  ประมาณการรายจ่าย  รวมทั้งสิ้น</t>
    </r>
  </si>
  <si>
    <t xml:space="preserve">         3.  ส่วนโยธา                                        ตั้งไว้</t>
  </si>
  <si>
    <t xml:space="preserve">         2.  กองคลัง                                         ตั้งไว้</t>
  </si>
  <si>
    <t xml:space="preserve">         5.  งบกลาง                                         ตั้งไว้</t>
  </si>
  <si>
    <r>
      <t xml:space="preserve">        </t>
    </r>
    <r>
      <rPr>
        <b/>
        <u val="single"/>
        <sz val="16"/>
        <rFont val="TH SarabunPSK"/>
        <family val="2"/>
      </rPr>
      <t>ก.  รายจ่ายตามหน่วยงาน</t>
    </r>
    <r>
      <rPr>
        <b/>
        <sz val="16"/>
        <rFont val="TH SarabunPSK"/>
        <family val="2"/>
      </rPr>
      <t xml:space="preserve">  ได้แก่</t>
    </r>
  </si>
  <si>
    <r>
      <t xml:space="preserve">       </t>
    </r>
    <r>
      <rPr>
        <b/>
        <u val="single"/>
        <sz val="16"/>
        <rFont val="TH SarabunPSK"/>
        <family val="2"/>
      </rPr>
      <t>ข.  รายจ่ายตามแผนงาน</t>
    </r>
  </si>
  <si>
    <t>หรือกิจกรรมการบำบัด  ฟื้นฟูผู้ติด/ผู้เสพยาเสพติด  ควบคุมการแพร่ระบาดของยาเสพติดในหมู่บ้าน/ชุมชน</t>
  </si>
  <si>
    <t xml:space="preserve">(1)  โครงการปรับปรุงถนนลงลูกรังภายในหมู่บ้าน  บ้านขาม  หมู่ที่  1 </t>
  </si>
  <si>
    <t>ยาว  190.00  เมตร  หนาเฉลี่ย  0.15  เมตร  หรือปริมาตรลูกรังไม่น้อยกว่า  114.00  ลูกบาศก์เมตร</t>
  </si>
  <si>
    <t>(ในแผนพัฒนาสามปี  พ.ศ. 2558-2560  หน้าที่  47  ข้อที่  1)</t>
  </si>
  <si>
    <r>
      <t xml:space="preserve">      </t>
    </r>
    <r>
      <rPr>
        <b/>
        <u val="single"/>
        <sz val="16"/>
        <rFont val="TH SarabunPSK"/>
        <family val="2"/>
      </rPr>
      <t>ช่วงที่  1</t>
    </r>
  </si>
  <si>
    <r>
      <t xml:space="preserve">      </t>
    </r>
    <r>
      <rPr>
        <b/>
        <u val="single"/>
        <sz val="16"/>
        <rFont val="TH SarabunPSK"/>
        <family val="2"/>
      </rPr>
      <t>ช่วงที่  2</t>
    </r>
  </si>
  <si>
    <t>นางสาวยง  แป๊ะกลาง  ขนาดกว้าง  4.00  เมตร  ยาว  285.00  เมตร  หนาเฉลี่ย  0.20  เมตร</t>
  </si>
  <si>
    <t>หรือปริมาตรลูกรังไม่น้อยกว่า  228.00  ลูกบาศก์เมตร  (ใช้ลูกรังหินกรวดเม็ดใส)</t>
  </si>
  <si>
    <t>(2)  โครงการขยายเขตท่อเมนต์ประปาภายในหมู่บ้าน บ้านสันติสุข หมู่ที่ 2</t>
  </si>
  <si>
    <t>(ในแผนพัฒนาสามปี  พ.ศ. 2558-2560  หน้าที่  56  ข้อที่  1)</t>
  </si>
  <si>
    <t xml:space="preserve">(3)  โครงการก่อสร้างถนนคอนกรีตเสริมเหล็กภายในหมู่บ้าน </t>
  </si>
  <si>
    <t>(ในแผนพัฒนาสามปี  พ.ศ. 2558-2560  หน้าที่  48  ข้อที่  4)</t>
  </si>
  <si>
    <t xml:space="preserve">(4)  โครงการก่อสร้างห้องส้วมสาธารณะ  บ้านนามาบ  หมู่ที่  5 </t>
  </si>
  <si>
    <t>(ในแผนพัฒนาสามปี  พ.ศ. 2558-2560  หน้าที่  61  ข้อที่  14)</t>
  </si>
  <si>
    <t>(ในแผนพัฒนาสามปี  พ.ศ. 2558-2560  หน้าที่  49  ข้อที่  8)</t>
  </si>
  <si>
    <t xml:space="preserve">      - เริ่มจากสามแยกบ้านด่านช้าง  หมู่ที่  6  ไปทางทิศใต้  ขนาดกว้าง  4.00  เมตร  ยาว  400.00  เมตร </t>
  </si>
  <si>
    <t xml:space="preserve">หรือปริมาตรลูกรังไม่น้อยกว่า  270.00  ลูกบาศก์เมตร  (ใช้ลูกรังหินกรวดเม็ดใส) </t>
  </si>
  <si>
    <t>(ในแผนพัฒนาสามปี  พ.ศ. 2558-2560  หน้าที่  49  ข้อที่  9)</t>
  </si>
  <si>
    <t xml:space="preserve">หนาเฉลี่ย  0.10  เมตร  หรือปริมาตรลูกรังไม่น้อยกว่า  324.00  ลูกบาศก์เมตร  (ใช้ลูกรังหินกรวดเม็ดใส) </t>
  </si>
  <si>
    <t>(ในแผนพัฒนาสามปี  พ.ศ. 2558-2560  หน้าที่  49  ข้อที่  11)</t>
  </si>
  <si>
    <t xml:space="preserve">บ้านสะแกราษฎร์  หมู่ที่  3 </t>
  </si>
  <si>
    <t>(8)  โครงการก่อสร้างทำนบคอนกรีตเสริมเหล็กกั้นลำห้วยสาธารณะ</t>
  </si>
  <si>
    <t>บ้านบุละกอ  หมู่ที่  10</t>
  </si>
  <si>
    <t>(ในแผนพัฒนาสามปี  พ.ศ. 2558-2560  หน้าที่  54  ข้อที่  5)</t>
  </si>
  <si>
    <t>(9)  โครงการก่อสร้างถนนคอนกรีตเสริมเหล็กภายในหมู่บ้าน</t>
  </si>
  <si>
    <t xml:space="preserve">บ้านหนองจาน  หมู่ที่  11 </t>
  </si>
  <si>
    <t xml:space="preserve">      - เริ่มจากถนนคอนกรีตเสริมเหล็กเดิม  ข้างบ้านเลขที่  224  บ้านนายชวน  สอนกลาง  ไปทางทิศตะวันออก</t>
  </si>
  <si>
    <t>ขนาดกว้าง  4.00  เมตร  ยาว  65.00  เมตร  หนา  0.15  เมตร  หรือพื้นที่ก่อสร้างไม่น้อยกว่า  260.00  ตารางเมตร</t>
  </si>
  <si>
    <t>พร้อมลงไหล่ทางลูกรังทั้งสองข้างๆ ละ  0.50  เมตร  (ตามแบบ  อบต. ขามสะแกแสง)</t>
  </si>
  <si>
    <t>(ในแผนพัฒนาสามปี  พ.ศ. 2558-2560  หน้าที่  49  ข้อที่  12)</t>
  </si>
  <si>
    <t xml:space="preserve">(7)  โครงการปรับปรุงถนนลงลูกรังภายในหมู่บ้าน  บ้านห้วยฉลุง หมู่ที่ 8 </t>
  </si>
  <si>
    <t xml:space="preserve">      - เริ่มจากถนนลาดยางสาย  2150  อำเภอขามสะแกแสง – อำเภอคง  ไปทางทิศตะวันออก</t>
  </si>
  <si>
    <t>ขนาดกว้าง  3.00  เมตร  ยาว  380.00  เมตร  หนาเฉลี่ย  0.15  เมตร  หรือปริมาตรหินคลุกไม่น้อยกว่า</t>
  </si>
  <si>
    <t>(ในแผนพัฒนาสามปี  พ.ศ. 2558-2560  หน้าที่  50  ข้อที่  14)</t>
  </si>
  <si>
    <t xml:space="preserve">(11)  โครงการต่อเติมศาลากลางบ้าน  บ้านริมบึง  หมู่ที่  14 </t>
  </si>
  <si>
    <t>(ในแผนพัฒนาสามปี  พ.ศ. 2558-2560  หน้าที่  62  ข้อที่  15)</t>
  </si>
  <si>
    <t>(12)  โครงการปรับปรุงถนนลงหินคลุกภายในหมู่บ้าน</t>
  </si>
  <si>
    <t>บ้านโนนสะอาด  หมู่ที่  15</t>
  </si>
  <si>
    <t xml:space="preserve">ไปทางทิศตะวันออก  ขนาดกว้าง  4.00  เมตร  ยาว  400.00  เมตร  หนาเฉลี่ย  0.10  เมตร </t>
  </si>
  <si>
    <t>หรือปริมาตรหินคลุกไม่น้อยกว่า  160.00  ลูกบาศก์เมตร  เกลี่ยตกแต่งให้เรียบร้อยพร้อมบดอัดแน่น</t>
  </si>
  <si>
    <t>(ในแผนพัฒนาสามปี  พ.ศ. 2558-2560  หน้าที่  50  ข้อที่  17)</t>
  </si>
  <si>
    <t>(ในแผนพัฒนาสามปี  พ.ศ. 2558-2560  หน้าที่  52  ข้อที่  28)</t>
  </si>
  <si>
    <t>(ในแผนพัฒนาสามปี  พ.ศ. 2558-2560  หน้าที่  52  ข้อที่  27)</t>
  </si>
  <si>
    <t>(1)  ขยายเขตระบบจำหน่ายไฟฟ้าแรงต่ำ  บ้านหนุก  หมู่ที่  4</t>
  </si>
  <si>
    <t>(2)  ขยายเขตระบบจำหน่ายไฟฟ้าแรงต่ำ  บ้านคู  หมู่ที่  9</t>
  </si>
  <si>
    <t xml:space="preserve">      - เริ่มจากฟาร์มไก่  ถึงหม้อแปลงไฟฟ้าเดิม </t>
  </si>
  <si>
    <t>จำนวน  2  หมู่บ้าน   โดยมีรายละเอียด  ดังนี้</t>
  </si>
  <si>
    <t>(ในแผนพัฒนาสามปี  พ.ศ. 2558-2560  หน้าที่  58  ข้อที่  1)</t>
  </si>
  <si>
    <t>(ในแผนพัฒนาสามปี  พ.ศ. 2558-2560  หน้าที่  58  ข้อที่  4)</t>
  </si>
  <si>
    <t xml:space="preserve">บ้านโนนหญ้าคา  หมู่ที่  7 </t>
  </si>
  <si>
    <t xml:space="preserve">      - เริ่มจากถนนคอนกรีตเสริมเหล็กเดิม  (ถนนขาม  3  ซอย  14)  ไปทางทิศใต้  ขนาดกว้าง  4.00  เมตร </t>
  </si>
  <si>
    <t xml:space="preserve">      - เริ่มจากถนนคอนกรีตเสริมเหล็กเดิม  (ถนนขาม  3  ซอย  14)  ไปทางทิศตะวันออก  ถึงที่นาของ</t>
  </si>
  <si>
    <t>ขามสะแกแสง)  ไปทางทิศเหนือ  ถึงบ้านเลขที่  339  (บ้านนายสว่าง  วรากลาง)  (ตลาดนัดโค-กระบือ)</t>
  </si>
  <si>
    <t xml:space="preserve">      - ก่อสร้างห้องส้วมสาธารณะ  ขนาดความกว้าง  2.00  เมตร  ยาว  5.00  เมตร  จำนวน  2  ห้อง</t>
  </si>
  <si>
    <t xml:space="preserve">หนาเฉลี่ย  0.10  เมตร  หรือปริมาตรหินคลุกไม่น้อยกว่า  160.00  ลูกบาศก์เมตร </t>
  </si>
  <si>
    <t xml:space="preserve">      -  ป้ายประชาสัมพันธ์โครงการ  จำนวน  1  ป้าย  (ตามแบบ  อบต. ขามสะแกแสง)</t>
  </si>
  <si>
    <t xml:space="preserve">      - จุดเริ่มต้นเชื่อมต่อท่อประปาจากท่อเทศบาลขามสะแกแสง  บริเวณสหกรณ์ขามสะแกแสง  (เยื้องหน้าโรงพยาบาล</t>
  </si>
  <si>
    <t xml:space="preserve">      - ขุดดินเพื่อวางท่อขนาด  กว้าง  0.25  เมตร  ยาว  1,450.00  เมตร  ลึก  0.40  เมตร  ปริมาตรดินขุดไม่น้อยกว่า</t>
  </si>
  <si>
    <t>ท่อเมนต์ประปา  ท่อ  PVC  ชั้น 13.5  ขนาดเส้นผ่าศูนย์กลาง 2 "  ความยาว  1,450.00  เมตร</t>
  </si>
  <si>
    <t xml:space="preserve">      - ป้ายประชาสัมพันธ์โครงการ  จำนวน  1 ป้าย  (ตามแบบ  อบต. ขามสะแกแสง)</t>
  </si>
  <si>
    <t xml:space="preserve">      - เริ่มจากถนนคอนกรีตเสริมเหล็กเดิม  (ต่อจากโครงการก่อสร้างถนนคอนกรีตเสริมเหล็กเดิม  ข้างบ้านเลขที่  52</t>
  </si>
  <si>
    <t xml:space="preserve">      - เริ่มจากประปาหมู่บ้าน  ไปทางทิศเหนือ  ขนาดกว้าง  3.00  เมตร  ยาว  600.00  เมตร  หนาเฉลี่ย  0.15 เมตร</t>
  </si>
  <si>
    <t xml:space="preserve">      - เริ่มจากบ้านเลขที่ 244  บ้านนายบู๊  ฤทธิ์กลาง  ไปทางทิศเหนือ  ขนาดกว้าง  4.00  เมตร  ยาว 810.00 เมตร </t>
  </si>
  <si>
    <t xml:space="preserve">      - ทำนบคอนกรีตเสริมเหล็กกั้นลำห้วยสาธารณะ  (ลำห้วยตะคร้อ)  ความยาว  25.00  เมตร  สูง  2.00  เมตร</t>
  </si>
  <si>
    <t xml:space="preserve">      - ต่อเติมศาลากลางบ้านริมบึง  ความกว้าง  4.00  เมตร  ยาว  12.00  เมตร  พื้นที่ต่อเติม  48.00  ตารางเมตร  </t>
  </si>
  <si>
    <t xml:space="preserve">      - ป้ายประชาสัมพันธ์โครงการ  จำนวน  1  ป้าย  (ตามแบบ  อบต. ขามสะแกแสง)</t>
  </si>
  <si>
    <t xml:space="preserve">      - เพื่อจ่ายเป็นค่าดำเนินการสำรวจทางธรณีฟิสิกส์  เพื่อใช้เป็นข้อมูลในการขุดเจาะบ่อบาดาลในหมู่บ้าน</t>
  </si>
  <si>
    <t xml:space="preserve">      - เริ่มจากถนนสายบ้านหนุก – บ้านโนนกระถิน  ข้างบ้านนายนัฐชกิจ  จารึกกลาง  ไปทางทิศใต้</t>
  </si>
  <si>
    <t>บ้านนายวิสูตร  ยอดอาหาร  ไปทางทิศเหนือ  ในข้อบัญญัติงบประมาณรายจ่ายประจำปีงบประมาณ  พ.ศ. 2557)</t>
  </si>
  <si>
    <t>ไปทางทิศเหนือ  ขนาดกว้าง  5.00  เมตร  ยาว  50.00  เมตร  หนา  0.15  เมตร  หรือพื้นที่ก่อสร้างไม่น้อยกว่า</t>
  </si>
  <si>
    <t>250.00  ตารางเมตร  พร้อมลงไหล่ทางลูกรังทั้งสองข้างๆ ละ  0.50  เมตร  (ตามแบบ  อบต. ขามสะแกแสง)</t>
  </si>
  <si>
    <t>บ้านนายมงคล  ดังกลาง  ไปทางทิศเหนือ  ในข้อบัญญัติงบประมาณรายจ่ายประจำปีงบประมาณ  พ.ศ. 2557)</t>
  </si>
  <si>
    <t xml:space="preserve">      - เริ่มจากถนนลูกรังเดิม  (ต่อจากโครงการปรับปรุงถนนลงลูกรัง  ข้างบ้านเลขที่  301</t>
  </si>
  <si>
    <t xml:space="preserve"> ที่</t>
  </si>
  <si>
    <t xml:space="preserve"> ตั้งจ่ายจากเงินอุดหนุนทั่วไป</t>
  </si>
  <si>
    <t xml:space="preserve"> จำนวน (บาท)</t>
  </si>
  <si>
    <t xml:space="preserve"> สำนักงานปลัด  อบต.</t>
  </si>
  <si>
    <t xml:space="preserve">ค่าใช้จ่ายในการจัดทำโครงการครอบครัวสัมพันธ์  </t>
  </si>
  <si>
    <t xml:space="preserve">ค่าใช้จ่ายในการจัดทำโครงการป้องกันและแก้ไขปัญหาการตั้งครรภ์ก่อนวัยอันควร  </t>
  </si>
  <si>
    <t xml:space="preserve">ค่าใช้จ่ายในการส่งเสริมและพัฒนาอาชีพ  </t>
  </si>
  <si>
    <t xml:space="preserve">ค่าใช้จ่ายในการส่งเสริมผู้ปลูกพริกเชิงการค้า  </t>
  </si>
  <si>
    <t xml:space="preserve">ค่าใช้จ่ายในการดำเนินโครงการปกป้องสถาบันสำคัญของชาติ </t>
  </si>
  <si>
    <t xml:space="preserve">ค่าใช้จ่ายในการจัดทำโครงการบ้านท้องถิ่นไทย  เทิดไท้องค์ราชัน  </t>
  </si>
  <si>
    <t xml:space="preserve">ค่าใช้จ่ายในการควบคุมและป้องกันโรคไข้เลือดออก  </t>
  </si>
  <si>
    <t xml:space="preserve">ค่าใช้จ่ายในการป้องกันโรคพิษสุนัขบ้าและคุมกำเนิดสุนัขและแมว  </t>
  </si>
  <si>
    <t xml:space="preserve">ค่าใช้จ่ายในการดำเนินงานของศูนย์บริการและถ่ายทอดเทคโนโลยีการเกษตรประจำตำบล     </t>
  </si>
  <si>
    <t xml:space="preserve">ค่าใช้จ่ายในการเลือกตั้งสมาชิกสภาหรือผู้บริหารองค์การบริหารส่วนตำบล  </t>
  </si>
  <si>
    <t xml:space="preserve">ค่าวัสดุเครื่องแต่งกาย  </t>
  </si>
  <si>
    <t xml:space="preserve">ค่าวัสดุเครื่องดับเพลิง  </t>
  </si>
  <si>
    <t xml:space="preserve">ค่าวัสดุอื่น  </t>
  </si>
  <si>
    <t xml:space="preserve">ค่าครุภัณฑ์ที่ดินและสิ่งก่อสร้างสำนักงานปลัด  อบต.  </t>
  </si>
  <si>
    <t xml:space="preserve"> กองคลัง</t>
  </si>
  <si>
    <t>ค่าครุภัณฑ์ที่ดินและสิ่งก่อสร้างกองคลัง</t>
  </si>
  <si>
    <t xml:space="preserve"> ส่วนโยธา</t>
  </si>
  <si>
    <t xml:space="preserve">อุดหนุนกิจการขยายเขตไฟฟ้า  ให้แก่การไฟฟ้าส่วนภูมิภาคอำเภอโนนสูง  </t>
  </si>
  <si>
    <t>ค่าครุภัณฑ์ที่ดินและสิ่งก่อสร้างส่วนโยธา</t>
  </si>
  <si>
    <t xml:space="preserve"> ส่วนการศึกษา  ศาสนาและวัฒนธรรม</t>
  </si>
  <si>
    <t xml:space="preserve">โครงการส่งเสริมการอนุรักษ์ศิลปวัฒนธรรมและการเผยแพร่การแสดงพื้นบ้าน  (รำโทน)    </t>
  </si>
  <si>
    <t xml:space="preserve">โครงการบวงสรวงสักการะอนุสาวรีย์ท้าวสุรนารี  </t>
  </si>
  <si>
    <t xml:space="preserve">ค่าอาหารเสริม (นม)  </t>
  </si>
  <si>
    <t xml:space="preserve">ค่าวัสดุกีฬา  </t>
  </si>
  <si>
    <t xml:space="preserve">อุดหนุนโรงเรียนบ้านหนุก  </t>
  </si>
  <si>
    <t xml:space="preserve">อุดหนุนโรงเรียนบ้านหญ้าคาโนนแจง  </t>
  </si>
  <si>
    <t xml:space="preserve">อุดหนุนโรงเรียนบ้านคู  (ประชาอุปถัมภ์)  </t>
  </si>
  <si>
    <t xml:space="preserve">อุดหนุนโรงเรียนบ้านหนองจาน  </t>
  </si>
  <si>
    <t xml:space="preserve">อุดหนุนโรงเรียนขามสะแกแสง  </t>
  </si>
  <si>
    <t>ค่าครุภัณฑ์ที่ดินและสิ่งก่อสร้างส่วนการศึกษา  ศาสนา และวัฒนธรรม</t>
  </si>
  <si>
    <t xml:space="preserve">เบี้ยยังชีพผู้ป่วยโรคเอดส์  </t>
  </si>
  <si>
    <t xml:space="preserve">เงินสำรองจ่าย  </t>
  </si>
  <si>
    <t xml:space="preserve"> ตั้งประมาณการจากเงินอุดหนุนทั่วไป</t>
  </si>
  <si>
    <t>ค่าโฆษณาและเผยแพร่</t>
  </si>
  <si>
    <t>ค่าใช้จ่ายในพิธีเปิดอาคารต่างๆ</t>
  </si>
  <si>
    <t>ค่าใช้จ่ายในการจัดทำโครงการอันเนื่องมาจากพระราชดำริของพระบาทสมเด็จพระเจ้าอยู่หัวฯ</t>
  </si>
  <si>
    <t>ค่าใช้จ่ายในการจัดทำโครงการงานเฉลิมพระเกียรติสมเด็จพระเทพรัตนราชสุดาฯ</t>
  </si>
  <si>
    <t>ค่าใช้จ่ายในการเตรียมความพร้อมเพื่อรองรับการเข้าสู่ประชาคมอาเซียน</t>
  </si>
  <si>
    <t xml:space="preserve">ค่าใช้จ่ายในการป้องกันและแก้ไขปัญหายาเสพติด  หรือกิจกรรมการบำบัดฟื้นฟูผู้ติด/ผู้เสพยาเสพติด </t>
  </si>
  <si>
    <t xml:space="preserve">ค่าใช้จ่ายในการส่งเสริมการอนุรักษ์ทรัพยากรธรรมชาติและสิ่งแวดล้อม  </t>
  </si>
  <si>
    <t xml:space="preserve">ค่าใช้จ่ายในการส่งเสริมและพัฒนาความรู้ความสามารถของผู้นำชุมชนเพื่อสร้างความเข้มแข็งในชุมชน </t>
  </si>
  <si>
    <t>ค่าพวงมาลัย  ช่อดอกไม้  กระเช้าและพวงมาลา</t>
  </si>
  <si>
    <t>อุดหนุนกิจการสาธารณสุขมูลฐานหมู่บ้าน  (อสม.)</t>
  </si>
  <si>
    <t>ค่าใช้จ่ายในการรังวัดที่/ทางสาธารณประโยชน์ในเขต  อบต. ขามสะแกแสง</t>
  </si>
  <si>
    <t>ค่าวัสดุก่อสร้าง</t>
  </si>
  <si>
    <t>ค่าพาหนะนำเด็กไปสถานพยาบาล</t>
  </si>
  <si>
    <t>ค่าวัสดุเครื่องแต่งกาย</t>
  </si>
  <si>
    <t>อุดหนุนอำเภอขามสะแกแสง  โครงการจัดงานบวงสรวงท่านท้าวสุรนารี</t>
  </si>
  <si>
    <t xml:space="preserve">อุดหนุนโครงการอาหารกลางวัน  สำหรับเด็กนักเรียนสังกัดโรงเรียน  (สพฐ.)  </t>
  </si>
  <si>
    <t xml:space="preserve">อุดหนุนกิจการทางศาสนาวัฒนธรรม โครงการบรรพชาอุปสมบทพระภิกษุสามเณรภาคฤดูร้อนและบวชศีลจาริณีฯ   </t>
  </si>
  <si>
    <t>ค่าใช้จ่ายในการฝึกอบรมและศึกษาดูงานเพื่อเพิ่มประสิทธิภาพการบริหารงานการพัฒนาท้องถิ่น</t>
  </si>
  <si>
    <t>ค่าใช้จ่ายในการดำเนินงานการจัดทำแผนที่ภาษีและทะเบียนทรัพย์สิน</t>
  </si>
  <si>
    <t>ค่าใช้จ่ายในการจัดทำโครงการพัฒนาศักยภาพเจ้าหน้าที่ประจำศูนย์  และสมาชิก  อปพร.</t>
  </si>
  <si>
    <t xml:space="preserve">ค่าใช้จ่ายในการป้องกันและลดอุบัติเหตุทางถนนในช่วงเทศกาลสำคัญ  </t>
  </si>
  <si>
    <t>สนับสนุนค่าใช้จ่ายในการบริหารสถานศึกษา(ค่าใช้จ่ายในการพัฒนาผู้ดูแลเด็ก/อาหารกลางวันสำหรับศูนย์เด็กเล็ก)</t>
  </si>
  <si>
    <t xml:space="preserve">วัสดุสำนักงาน  (ค่าจัดซื้อหนังสือพิมพ์รายวันและค่าวารสาร)  </t>
  </si>
  <si>
    <t>โครงการส่งเสริมพัฒนาการเด็กเล็ก  ทั้ง  4  ด้าน</t>
  </si>
  <si>
    <t>ค่าใช้จ่ายในการดำเนินโครงการส่งเสริมพัฒนาคุณภาพชีวิตผู้สูงอายุ</t>
  </si>
  <si>
    <t>อุดหนุนสำนักงานเหล่ากาชาดจังหวัดนครราชสีมา</t>
  </si>
  <si>
    <t>ค่าใช้จ่ายในการจัดทำโครงการ  อบต. เคลื่อนที่  เพื่อจัดทำแผนพัฒนาตำบล</t>
  </si>
  <si>
    <t>ค่าใช้จ่ายในการดำเนินโครงการฝึกอบรมลูกเสือชาวบ้าน</t>
  </si>
  <si>
    <t>ค่าใช้จ่ายในการดำเนินโครงการศูนย์ฝึกอาชีพชุมชนพอเพียงต้นแบบ</t>
  </si>
  <si>
    <t>ค่าใช้จ่ายในการดำเนินโครงการส่งเสริมการมีส่วนร่วมในการเสริมสร้างความรักและความสามัคคีในชุมชน</t>
  </si>
  <si>
    <t>ค่าใช้จ่ายในการส่งทีมนักกีฬาเข้าร่วมการแข่งขันกีฬา</t>
  </si>
  <si>
    <t>โครงการแข่งขันกีฬาศูนย์พัฒนาเด็กเล็กสัมพันธ์อำเภอขามสะแกแสง</t>
  </si>
  <si>
    <t xml:space="preserve">อุดหนุนจังหวัดนครราชสีมา  โครงการจัดการแข่งขันกีฬาคนพิการแห่งชาติ  ครั้งที่  33 </t>
  </si>
  <si>
    <t xml:space="preserve">3.2.2  ประเภท  ค่าจ้างที่ปรึกษาซึ่งเกี่ยวกับสิ่งก่อสร้างหรือเพื่อให้ได้มาซึ่งสิ่งก่อสร้าง  (423000)  </t>
  </si>
  <si>
    <t xml:space="preserve">(6)  โครงการก่อสร้างถนนลงลูกรังภายในหมู่บ้าน  บ้านโนนหญ้าคา หมู่ที่ 7 </t>
  </si>
  <si>
    <t>(ใช้ลูกรังหินกรวดเม็ดใส)  เกลี่ยตกแต่งให้เรียบร้อยพร้อมบดอัดแน่น  (ตามแบบ  อบต. ขามสะแกแสง)</t>
  </si>
  <si>
    <t>เกลี่ยตกแต่งให้เรียบร้อยพร้อมบดอัดแน่น  (ตามแบบ  อบต. ขามสะแกแสง)</t>
  </si>
  <si>
    <t>145.00  ลูกบาศก์เมตร  (ตามแบบ  อบต. ขามสะแกแสง)</t>
  </si>
  <si>
    <t>พื้นที่ก่อสร้าง  10.00  ตารางเมตร  (ตามแบบ  อบต. ขามสะแกแสง)</t>
  </si>
  <si>
    <t>เกลี่ยตกแต่งให้เรียบร้อยพร้อมบดอัดแน่น  (ตามแบบ อบต.ขามสะแกแสง)</t>
  </si>
  <si>
    <t>หนา  0.25  เมตร  (ตามแบบ  อบต. ขามสะแกแสง)</t>
  </si>
  <si>
    <t>171.00  ลูกบาศก์เมตร  เกลี่ยตกแต่งให้เรียบร้อยพร้อมบดอัดแน่น  (ตามแบบ  อบต. ขามสะแกแสง)</t>
  </si>
  <si>
    <t>(ตามแบบ  อบต. ขามสะแกแสง)</t>
  </si>
  <si>
    <t>พื้นที่ดำเนินการไม่น้อยกว่า  66.00  ตารางเมตร  (ตามแบบ  อบต. ขามสะแกแสง)</t>
  </si>
  <si>
    <t>พื้นที่ดำเนินการไม่น้อยกว่า  48.00  ตารางเมตร  (ตามแบบ  อบต. ขามสะแกแสง)</t>
  </si>
  <si>
    <t xml:space="preserve">(13)  โครงการก่อสร้างถนน  คสล. ข้ามลำห้วยฉลุง  บ้านห้วยฉลุง  หมู่ที่  8 </t>
  </si>
  <si>
    <t xml:space="preserve">      - ก่อสร้างถนน  คสล. ข้ามลำห้วยฉลุง  ขนาดกว้าง  5.50  เมตร  ยาว  12.00  เมตร  หนา  0.20  เมตร</t>
  </si>
  <si>
    <t xml:space="preserve">      - ก่อสร้างถนน  คสล. ข้ามลำห้วยตะคร้อ  ขนาดกว้าง  6.00  เมตร  ยาว  8.00  เมตร  หนา  0.20  เมตร</t>
  </si>
  <si>
    <t>(ในแผนพัฒนาสามปี  พ.ศ. 2558-2560  หน้าที่  54  ข้อที่  2)</t>
  </si>
  <si>
    <t xml:space="preserve"> ค่าใช้จ่ายในการจัดทำโครงการสนับสนุนการดำเนินงานเกี่ยวกับกิจกรรม  5  ส.</t>
  </si>
  <si>
    <t>เสริมสร้างความรักและความสามัคคีในชุมชน</t>
  </si>
  <si>
    <t>(10)  ค่าใช้จ่ายในการดำเนินโครงการส่งเสริมการมีส่วนร่วมในการ</t>
  </si>
  <si>
    <t xml:space="preserve">โครงการส่งเสริมประเพณีวันสงกรานต์และวันผู้สูงอายุ  </t>
  </si>
  <si>
    <t xml:space="preserve">                               ตั้งประมาณการรายรับ                               รวมทั้งสิ้น</t>
  </si>
  <si>
    <t xml:space="preserve">                            -  ตั้งประมาณการจากเงินรายได้                         จำนวน</t>
  </si>
  <si>
    <t xml:space="preserve">                            -  ตั้งประมาณการจากเงินอุดหนุนทั่วไป                  จำนวน </t>
  </si>
  <si>
    <t xml:space="preserve"> ประมาณการเงินอุดหนุนทั่วไปตามข้อบัญญัติงบประมาณรายจ่ายประจำปี  พ.ศ. 2558</t>
  </si>
  <si>
    <t xml:space="preserve">         1.  สำนักงานปลัด  อบต.                         ตั้งไว้</t>
  </si>
  <si>
    <t xml:space="preserve">         4.  ส่วนการศึกษา  ศาสนาและวัฒนธรรม      ตั้งไว้</t>
  </si>
  <si>
    <t>หลักการ</t>
  </si>
  <si>
    <t xml:space="preserve">          ด้วยองค์การบริหารส่วนตำบลขามสะแกแสง  ได้จัดทำร่างข้อบัญญัติองค์การบริหารส่วนตำบล</t>
  </si>
  <si>
    <t>เรื่อง  งบประมาณรายจ่ายประจำปีงบประมาณ  พ.ศ.  2558  โดยมีรายละเอียด  ดังนี้</t>
  </si>
  <si>
    <t>เหตุผล</t>
  </si>
  <si>
    <t xml:space="preserve">          เพื่อให้การดำเนินการเป็นไปตามนโยบายของคณะผู้บริหาร  ที่ได้วางแผนไว้ตามแผนพัฒนาองค์การบริหาร</t>
  </si>
  <si>
    <t xml:space="preserve">เรื่อง  งบประมาณรายจ่ายประจำปีงบประมาณ  พ.ศ.  2558  เพื่อสมาชิกสภาองค์การบริหารส่วนตำบลขามสะแกแสง  </t>
  </si>
  <si>
    <t>พิจารณาให้ความเห็นชอบต่อไป</t>
  </si>
  <si>
    <t xml:space="preserve">ส่วนตำบล  ตลอดปีงบประมาณ  พ.ศ.  2558  จึงขอเสนอร่างข้อบัญญัติองค์การบริหารส่วนตำบลขามสะแกแสง  </t>
  </si>
  <si>
    <t xml:space="preserve">(5)  โครงการปรับปรุงถนนลงหินคลุกภายในหมู่บ้าน  บ้านด่านช้าง หมู่ที่ 6 </t>
  </si>
  <si>
    <t>(10) โครงการปรับปรุงถนนลงหินคลุกภายในหมู่บ้าน บ้านโนนแจง หมู่ที่ 12</t>
  </si>
  <si>
    <t xml:space="preserve">(14)  โครงการก่อสร้างถนน คสล. ข้ามลำห้วยตะคร้อ บ้านบุละกอ หมู่ที่ 10 </t>
  </si>
  <si>
    <t xml:space="preserve">(1) โครงการสำรวจแหล่งน้ำบาดาลภายในหมู่บ้าน บ้านโนนหญ้าคา หมู่ที่ 7 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</si>
</sst>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_(* #,##0_);_(* \(#,##0\);_(* &quot;-&quot;??_);_(@_)"/>
    <numFmt numFmtId="194" formatCode="_-* #,##0.000_-;\-* #,##0.000_-;_-* &quot;-&quot;??_-;_-@_-"/>
    <numFmt numFmtId="195" formatCode="&quot;฿&quot;#,##0.00"/>
    <numFmt numFmtId="196" formatCode="#,##0.00_ ;\-#,##0.00\ "/>
    <numFmt numFmtId="197" formatCode="#,##0.0_ ;\-#,##0.0\ "/>
    <numFmt numFmtId="198" formatCode="_-* #,##0.0000_-;\-* #,##0.0000_-;_-* &quot;-&quot;??_-;_-@_-"/>
    <numFmt numFmtId="199" formatCode="_-* #,##0.00000_-;\-* #,##0.00000_-;_-* &quot;-&quot;??_-;_-@_-"/>
    <numFmt numFmtId="200" formatCode="_-* #,##0.000000_-;\-* #,##0.000000_-;_-* &quot;-&quot;??_-;_-@_-"/>
    <numFmt numFmtId="201" formatCode="_-* #,##0.0000000_-;\-* #,##0.0000000_-;_-* &quot;-&quot;??_-;_-@_-"/>
    <numFmt numFmtId="202" formatCode="_-* #,##0.00000000_-;\-* #,##0.00000000_-;_-* &quot;-&quot;??_-;_-@_-"/>
    <numFmt numFmtId="203" formatCode="_-* #,##0.000000000_-;\-* #,##0.000000000_-;_-* &quot;-&quot;??_-;_-@_-"/>
    <numFmt numFmtId="204" formatCode="_-* #,##0.0000000000_-;\-* #,##0.0000000000_-;_-* &quot;-&quot;??_-;_-@_-"/>
    <numFmt numFmtId="205" formatCode="_-* #,##0.00000000000_-;\-* #,##0.00000000000_-;_-* &quot;-&quot;??_-;_-@_-"/>
    <numFmt numFmtId="206" formatCode="_-* #,##0.000000000000_-;\-* #,##0.000000000000_-;_-* &quot;-&quot;??_-;_-@_-"/>
    <numFmt numFmtId="207" formatCode="_-* #,##0.0000000000000_-;\-* #,##0.0000000000000_-;_-* &quot;-&quot;??_-;_-@_-"/>
  </numFmts>
  <fonts count="56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u val="single"/>
      <sz val="16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0"/>
      <name val="Arial"/>
      <family val="2"/>
    </font>
    <font>
      <b/>
      <sz val="12"/>
      <name val="TH SarabunPSK"/>
      <family val="2"/>
    </font>
    <font>
      <sz val="13"/>
      <name val="TH SarabunPSK"/>
      <family val="2"/>
    </font>
    <font>
      <b/>
      <i/>
      <sz val="16"/>
      <name val="TH SarabunPSK"/>
      <family val="2"/>
    </font>
    <font>
      <i/>
      <sz val="16"/>
      <name val="TH SarabunPSK"/>
      <family val="2"/>
    </font>
    <font>
      <b/>
      <i/>
      <u val="single"/>
      <sz val="16"/>
      <name val="TH SarabunPSK"/>
      <family val="2"/>
    </font>
    <font>
      <sz val="12"/>
      <name val="TH SarabunPSK"/>
      <family val="2"/>
    </font>
    <font>
      <b/>
      <u val="single"/>
      <sz val="16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3" fontId="1" fillId="0" borderId="0" xfId="0" applyNumberFormat="1" applyFont="1" applyFill="1" applyBorder="1" applyAlignment="1">
      <alignment/>
    </xf>
    <xf numFmtId="43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3" fontId="1" fillId="0" borderId="0" xfId="33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vertical="top" wrapText="1"/>
    </xf>
    <xf numFmtId="192" fontId="2" fillId="0" borderId="0" xfId="33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192" fontId="1" fillId="0" borderId="0" xfId="0" applyNumberFormat="1" applyFont="1" applyBorder="1" applyAlignment="1">
      <alignment/>
    </xf>
    <xf numFmtId="192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192" fontId="55" fillId="0" borderId="12" xfId="33" applyNumberFormat="1" applyFont="1" applyBorder="1" applyAlignment="1">
      <alignment/>
    </xf>
    <xf numFmtId="192" fontId="2" fillId="0" borderId="16" xfId="0" applyNumberFormat="1" applyFont="1" applyBorder="1" applyAlignment="1">
      <alignment/>
    </xf>
    <xf numFmtId="192" fontId="1" fillId="0" borderId="12" xfId="33" applyNumberFormat="1" applyFont="1" applyBorder="1" applyAlignment="1">
      <alignment/>
    </xf>
    <xf numFmtId="192" fontId="2" fillId="0" borderId="12" xfId="33" applyNumberFormat="1" applyFont="1" applyBorder="1" applyAlignment="1">
      <alignment/>
    </xf>
    <xf numFmtId="192" fontId="2" fillId="0" borderId="12" xfId="0" applyNumberFormat="1" applyFont="1" applyBorder="1" applyAlignment="1">
      <alignment/>
    </xf>
    <xf numFmtId="0" fontId="7" fillId="0" borderId="15" xfId="0" applyFont="1" applyBorder="1" applyAlignment="1">
      <alignment/>
    </xf>
    <xf numFmtId="192" fontId="1" fillId="0" borderId="16" xfId="33" applyNumberFormat="1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192" fontId="2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10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192" fontId="2" fillId="0" borderId="17" xfId="0" applyNumberFormat="1" applyFont="1" applyBorder="1" applyAlignment="1">
      <alignment/>
    </xf>
    <xf numFmtId="0" fontId="9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49" fontId="11" fillId="0" borderId="12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center"/>
    </xf>
    <xf numFmtId="43" fontId="1" fillId="0" borderId="14" xfId="35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49" fontId="11" fillId="0" borderId="13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192" fontId="1" fillId="0" borderId="14" xfId="33" applyNumberFormat="1" applyFont="1" applyBorder="1" applyAlignment="1">
      <alignment horizontal="left" vertical="center"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92" fontId="1" fillId="0" borderId="0" xfId="33" applyNumberFormat="1" applyFont="1" applyAlignment="1">
      <alignment/>
    </xf>
    <xf numFmtId="192" fontId="1" fillId="0" borderId="0" xfId="0" applyNumberFormat="1" applyFont="1" applyAlignment="1">
      <alignment/>
    </xf>
    <xf numFmtId="192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14" xfId="0" applyFont="1" applyFill="1" applyBorder="1" applyAlignment="1">
      <alignment/>
    </xf>
    <xf numFmtId="0" fontId="2" fillId="0" borderId="19" xfId="0" applyFont="1" applyFill="1" applyBorder="1" applyAlignment="1">
      <alignment horizontal="left"/>
    </xf>
    <xf numFmtId="193" fontId="2" fillId="0" borderId="12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3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1" xfId="0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193" fontId="2" fillId="0" borderId="13" xfId="35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193" fontId="2" fillId="0" borderId="19" xfId="35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192" fontId="1" fillId="0" borderId="12" xfId="35" applyNumberFormat="1" applyFont="1" applyBorder="1" applyAlignment="1">
      <alignment/>
    </xf>
    <xf numFmtId="192" fontId="1" fillId="0" borderId="12" xfId="35" applyNumberFormat="1" applyFont="1" applyFill="1" applyBorder="1" applyAlignment="1">
      <alignment/>
    </xf>
    <xf numFmtId="192" fontId="1" fillId="0" borderId="12" xfId="35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92" fontId="1" fillId="0" borderId="19" xfId="35" applyNumberFormat="1" applyFont="1" applyBorder="1" applyAlignment="1">
      <alignment/>
    </xf>
    <xf numFmtId="0" fontId="1" fillId="0" borderId="16" xfId="0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192" fontId="1" fillId="0" borderId="16" xfId="35" applyNumberFormat="1" applyFont="1" applyBorder="1" applyAlignment="1">
      <alignment/>
    </xf>
    <xf numFmtId="0" fontId="1" fillId="0" borderId="13" xfId="0" applyFont="1" applyBorder="1" applyAlignment="1">
      <alignment/>
    </xf>
    <xf numFmtId="192" fontId="1" fillId="0" borderId="13" xfId="35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3" fontId="1" fillId="0" borderId="16" xfId="0" applyNumberFormat="1" applyFont="1" applyBorder="1" applyAlignment="1">
      <alignment/>
    </xf>
    <xf numFmtId="0" fontId="1" fillId="0" borderId="17" xfId="0" applyFont="1" applyFill="1" applyBorder="1" applyAlignment="1">
      <alignment horizontal="center"/>
    </xf>
    <xf numFmtId="192" fontId="1" fillId="0" borderId="17" xfId="35" applyNumberFormat="1" applyFont="1" applyBorder="1" applyAlignment="1">
      <alignment/>
    </xf>
    <xf numFmtId="0" fontId="1" fillId="0" borderId="17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2" fillId="0" borderId="0" xfId="0" applyFont="1" applyAlignment="1">
      <alignment/>
    </xf>
    <xf numFmtId="0" fontId="14" fillId="0" borderId="16" xfId="0" applyFont="1" applyBorder="1" applyAlignment="1">
      <alignment horizontal="left"/>
    </xf>
    <xf numFmtId="0" fontId="14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192" fontId="1" fillId="0" borderId="0" xfId="33" applyNumberFormat="1" applyFont="1" applyBorder="1" applyAlignment="1">
      <alignment/>
    </xf>
    <xf numFmtId="49" fontId="12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3" xfId="36"/>
    <cellStyle name="Currency" xfId="37"/>
    <cellStyle name="Currency [0]" xfId="38"/>
    <cellStyle name="Followed Hyperlink" xfId="39"/>
    <cellStyle name="Hyperlink" xfId="40"/>
    <cellStyle name="Normal 2" xfId="41"/>
    <cellStyle name="Normal 3" xfId="42"/>
    <cellStyle name="Percent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536"/>
  <sheetViews>
    <sheetView zoomScale="120" zoomScaleNormal="120" zoomScalePageLayoutView="0" workbookViewId="0" topLeftCell="A19">
      <selection activeCell="F3" sqref="F3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3.25">
      <c r="A1" s="123" t="s">
        <v>5</v>
      </c>
      <c r="B1" s="123"/>
      <c r="C1" s="124"/>
      <c r="D1" s="124"/>
    </row>
    <row r="2" spans="1:4" ht="21">
      <c r="A2" s="125" t="s">
        <v>410</v>
      </c>
      <c r="B2" s="125"/>
      <c r="C2" s="124"/>
      <c r="D2" s="124"/>
    </row>
    <row r="3" spans="1:4" ht="21">
      <c r="A3" s="125" t="s">
        <v>1</v>
      </c>
      <c r="B3" s="125"/>
      <c r="C3" s="124"/>
      <c r="D3" s="124"/>
    </row>
    <row r="4" spans="1:2" ht="21">
      <c r="A4" s="2"/>
      <c r="B4" s="2"/>
    </row>
    <row r="5" spans="1:4" ht="21">
      <c r="A5" s="2" t="s">
        <v>6</v>
      </c>
      <c r="B5" s="2"/>
      <c r="C5" s="16">
        <f>SUM(C9+'กค.(2)'!C6+'รักษา(3)'!C6+'ป้องกัน(4)'!C6+'ศษ.(5)'!C6+'ศษ.(6)'!C6+'ศษ.(7)'!C6+'สธ.(8)'!C6+'สธ.(9)'!C6+'สธ.(10)'!C6+'สคส.(11)'!C6+'เคหะ(โยธา)(12)'!C6+'ไฟฟ้าและถนน(13)'!C6+'เข้มแข็ง(14)'!C6+'ศส.กีฬา(15)'!C6+'ศาสนา(16)'!C6+'กษ(17)'!C6+'กษ(18)'!C6+'งบกลาง(19)'!C6)</f>
        <v>24160000</v>
      </c>
      <c r="D5" s="11" t="s">
        <v>4</v>
      </c>
    </row>
    <row r="6" spans="1:2" ht="21">
      <c r="A6" s="5" t="s">
        <v>7</v>
      </c>
      <c r="B6" s="5"/>
    </row>
    <row r="7" spans="1:2" ht="21">
      <c r="A7" s="5"/>
      <c r="B7" s="5"/>
    </row>
    <row r="8" spans="1:7" ht="23.25" customHeight="1">
      <c r="A8" s="126" t="s">
        <v>16</v>
      </c>
      <c r="B8" s="126"/>
      <c r="C8" s="127"/>
      <c r="D8" s="124"/>
      <c r="E8" s="3"/>
      <c r="F8" s="3"/>
      <c r="G8" s="4"/>
    </row>
    <row r="9" spans="1:7" ht="23.25" customHeight="1">
      <c r="A9" s="12" t="s">
        <v>15</v>
      </c>
      <c r="B9" s="7" t="s">
        <v>2</v>
      </c>
      <c r="C9" s="19">
        <f>SUM(C10+C110+C337+C428+C443)</f>
        <v>10459520</v>
      </c>
      <c r="D9" s="11" t="s">
        <v>4</v>
      </c>
      <c r="E9" s="3"/>
      <c r="F9" s="3"/>
      <c r="G9" s="4"/>
    </row>
    <row r="10" spans="1:4" ht="23.25" customHeight="1">
      <c r="A10" s="15" t="s">
        <v>13</v>
      </c>
      <c r="B10" s="7" t="s">
        <v>2</v>
      </c>
      <c r="C10" s="19">
        <f>SUM(C11)</f>
        <v>7378720</v>
      </c>
      <c r="D10" s="11" t="s">
        <v>4</v>
      </c>
    </row>
    <row r="11" spans="1:4" ht="23.25" customHeight="1">
      <c r="A11" s="21" t="s">
        <v>12</v>
      </c>
      <c r="B11" s="7" t="s">
        <v>2</v>
      </c>
      <c r="C11" s="19">
        <f>SUM(C12+C55+C88)</f>
        <v>7378720</v>
      </c>
      <c r="D11" s="11" t="s">
        <v>4</v>
      </c>
    </row>
    <row r="12" spans="1:4" ht="23.25" customHeight="1">
      <c r="A12" s="13" t="s">
        <v>174</v>
      </c>
      <c r="B12" s="7" t="s">
        <v>2</v>
      </c>
      <c r="C12" s="19">
        <f>SUM(C14+C23+C32+C41+C47)</f>
        <v>3435120</v>
      </c>
      <c r="D12" s="11" t="s">
        <v>4</v>
      </c>
    </row>
    <row r="13" spans="1:4" ht="23.25" customHeight="1">
      <c r="A13" s="128" t="s">
        <v>14</v>
      </c>
      <c r="B13" s="128"/>
      <c r="C13" s="128"/>
      <c r="D13" s="128"/>
    </row>
    <row r="14" spans="1:4" ht="23.25" customHeight="1">
      <c r="A14" s="14"/>
      <c r="B14" s="7" t="s">
        <v>3</v>
      </c>
      <c r="C14" s="16">
        <v>514080</v>
      </c>
      <c r="D14" s="11" t="s">
        <v>4</v>
      </c>
    </row>
    <row r="15" spans="1:3" ht="23.25" customHeight="1">
      <c r="A15" s="8" t="s">
        <v>8</v>
      </c>
      <c r="B15" s="9"/>
      <c r="C15" s="6" t="s">
        <v>0</v>
      </c>
    </row>
    <row r="16" spans="1:3" ht="23.25" customHeight="1">
      <c r="A16" s="8" t="s">
        <v>9</v>
      </c>
      <c r="B16" s="9"/>
      <c r="C16" s="6"/>
    </row>
    <row r="17" spans="1:3" ht="23.25" customHeight="1">
      <c r="A17" s="8" t="s">
        <v>10</v>
      </c>
      <c r="B17" s="9"/>
      <c r="C17" s="6"/>
    </row>
    <row r="18" spans="1:3" ht="23.25" customHeight="1">
      <c r="A18" s="8" t="s">
        <v>11</v>
      </c>
      <c r="B18" s="9"/>
      <c r="C18" s="6"/>
    </row>
    <row r="19" spans="1:3" ht="23.25" customHeight="1">
      <c r="A19" s="8" t="s">
        <v>370</v>
      </c>
      <c r="B19" s="9"/>
      <c r="C19" s="6"/>
    </row>
    <row r="20" spans="1:3" ht="23.25" customHeight="1">
      <c r="A20" s="8" t="s">
        <v>224</v>
      </c>
      <c r="B20" s="9"/>
      <c r="C20" s="6"/>
    </row>
    <row r="21" spans="1:3" ht="23.25" customHeight="1">
      <c r="A21" s="8"/>
      <c r="B21" s="9"/>
      <c r="C21" s="6"/>
    </row>
    <row r="22" spans="1:3" ht="23.25" customHeight="1">
      <c r="A22" s="2" t="s">
        <v>41</v>
      </c>
      <c r="B22" s="9"/>
      <c r="C22" s="6"/>
    </row>
    <row r="23" spans="2:4" ht="21">
      <c r="B23" s="7" t="s">
        <v>3</v>
      </c>
      <c r="C23" s="16">
        <v>42120</v>
      </c>
      <c r="D23" s="11" t="s">
        <v>4</v>
      </c>
    </row>
    <row r="24" spans="1:3" ht="21">
      <c r="A24" s="8" t="s">
        <v>8</v>
      </c>
      <c r="C24" s="18" t="s">
        <v>0</v>
      </c>
    </row>
    <row r="25" ht="21">
      <c r="A25" s="8" t="s">
        <v>17</v>
      </c>
    </row>
    <row r="26" ht="21">
      <c r="A26" s="8" t="s">
        <v>18</v>
      </c>
    </row>
    <row r="27" ht="21">
      <c r="A27" s="8" t="s">
        <v>19</v>
      </c>
    </row>
    <row r="28" ht="21">
      <c r="A28" s="8" t="s">
        <v>371</v>
      </c>
    </row>
    <row r="29" ht="21">
      <c r="A29" s="8" t="s">
        <v>224</v>
      </c>
    </row>
    <row r="30" ht="21">
      <c r="A30" s="8"/>
    </row>
    <row r="31" ht="21">
      <c r="A31" s="2" t="s">
        <v>36</v>
      </c>
    </row>
    <row r="32" spans="2:4" ht="21">
      <c r="B32" s="7" t="s">
        <v>3</v>
      </c>
      <c r="C32" s="16">
        <v>42120</v>
      </c>
      <c r="D32" s="11" t="s">
        <v>4</v>
      </c>
    </row>
    <row r="33" ht="21">
      <c r="A33" s="8" t="s">
        <v>8</v>
      </c>
    </row>
    <row r="34" ht="21">
      <c r="A34" s="8" t="s">
        <v>20</v>
      </c>
    </row>
    <row r="35" ht="21">
      <c r="A35" s="8" t="s">
        <v>18</v>
      </c>
    </row>
    <row r="36" ht="21">
      <c r="A36" s="8" t="s">
        <v>21</v>
      </c>
    </row>
    <row r="37" ht="21">
      <c r="A37" s="8" t="s">
        <v>371</v>
      </c>
    </row>
    <row r="38" ht="21">
      <c r="A38" s="8" t="s">
        <v>224</v>
      </c>
    </row>
    <row r="40" ht="21">
      <c r="A40" s="2" t="s">
        <v>37</v>
      </c>
    </row>
    <row r="41" spans="2:4" ht="21">
      <c r="B41" s="7" t="s">
        <v>3</v>
      </c>
      <c r="C41" s="16">
        <v>86400</v>
      </c>
      <c r="D41" s="11" t="s">
        <v>4</v>
      </c>
    </row>
    <row r="42" ht="21">
      <c r="A42" s="8" t="s">
        <v>22</v>
      </c>
    </row>
    <row r="43" ht="21">
      <c r="A43" s="1" t="s">
        <v>372</v>
      </c>
    </row>
    <row r="44" ht="21">
      <c r="A44" s="8" t="s">
        <v>224</v>
      </c>
    </row>
    <row r="46" ht="21">
      <c r="A46" s="2" t="s">
        <v>138</v>
      </c>
    </row>
    <row r="47" spans="2:4" ht="21">
      <c r="B47" s="7" t="s">
        <v>3</v>
      </c>
      <c r="C47" s="16">
        <v>2750400</v>
      </c>
      <c r="D47" s="11" t="s">
        <v>4</v>
      </c>
    </row>
    <row r="48" ht="21">
      <c r="A48" s="8" t="s">
        <v>23</v>
      </c>
    </row>
    <row r="49" ht="21">
      <c r="A49" s="8" t="s">
        <v>24</v>
      </c>
    </row>
    <row r="50" ht="21">
      <c r="A50" s="8" t="s">
        <v>25</v>
      </c>
    </row>
    <row r="51" ht="21">
      <c r="A51" s="8" t="s">
        <v>26</v>
      </c>
    </row>
    <row r="52" ht="21">
      <c r="A52" s="8" t="s">
        <v>27</v>
      </c>
    </row>
    <row r="53" ht="21">
      <c r="A53" s="1" t="s">
        <v>224</v>
      </c>
    </row>
    <row r="55" spans="1:4" ht="21">
      <c r="A55" s="13" t="s">
        <v>173</v>
      </c>
      <c r="B55" s="7" t="s">
        <v>2</v>
      </c>
      <c r="C55" s="19">
        <f>SUM(C56+C73+C80)</f>
        <v>2513600</v>
      </c>
      <c r="D55" s="11" t="s">
        <v>4</v>
      </c>
    </row>
    <row r="56" spans="1:4" ht="21">
      <c r="A56" s="2" t="s">
        <v>38</v>
      </c>
      <c r="B56" s="7" t="s">
        <v>3</v>
      </c>
      <c r="C56" s="16">
        <v>2265200</v>
      </c>
      <c r="D56" s="11" t="s">
        <v>4</v>
      </c>
    </row>
    <row r="57" ht="21">
      <c r="A57" s="8" t="s">
        <v>28</v>
      </c>
    </row>
    <row r="58" spans="1:5" ht="21">
      <c r="A58" s="8" t="s">
        <v>145</v>
      </c>
      <c r="B58" s="17" t="s">
        <v>144</v>
      </c>
      <c r="C58" s="20"/>
      <c r="D58" s="20"/>
      <c r="E58" s="8" t="s">
        <v>0</v>
      </c>
    </row>
    <row r="59" spans="1:2" ht="21">
      <c r="A59" s="8" t="s">
        <v>146</v>
      </c>
      <c r="B59" s="17" t="s">
        <v>144</v>
      </c>
    </row>
    <row r="60" spans="1:2" ht="21">
      <c r="A60" s="8" t="s">
        <v>147</v>
      </c>
      <c r="B60" s="17" t="s">
        <v>144</v>
      </c>
    </row>
    <row r="61" spans="1:2" ht="21">
      <c r="A61" s="8" t="s">
        <v>148</v>
      </c>
      <c r="B61" s="17" t="s">
        <v>144</v>
      </c>
    </row>
    <row r="62" spans="1:2" ht="21">
      <c r="A62" s="8" t="s">
        <v>149</v>
      </c>
      <c r="B62" s="17" t="s">
        <v>144</v>
      </c>
    </row>
    <row r="63" spans="1:2" ht="21">
      <c r="A63" s="8" t="s">
        <v>150</v>
      </c>
      <c r="B63" s="17" t="s">
        <v>144</v>
      </c>
    </row>
    <row r="64" spans="1:2" ht="21">
      <c r="A64" s="8" t="s">
        <v>401</v>
      </c>
      <c r="B64" s="17" t="s">
        <v>144</v>
      </c>
    </row>
    <row r="65" spans="1:2" ht="21">
      <c r="A65" s="8" t="s">
        <v>402</v>
      </c>
      <c r="B65" s="17" t="s">
        <v>144</v>
      </c>
    </row>
    <row r="66" spans="1:2" ht="21">
      <c r="A66" s="8" t="s">
        <v>695</v>
      </c>
      <c r="B66" s="17" t="s">
        <v>144</v>
      </c>
    </row>
    <row r="67" ht="21">
      <c r="A67" s="1" t="s">
        <v>224</v>
      </c>
    </row>
    <row r="73" spans="1:4" ht="21">
      <c r="A73" s="2" t="s">
        <v>39</v>
      </c>
      <c r="B73" s="7" t="s">
        <v>3</v>
      </c>
      <c r="C73" s="16">
        <v>97200</v>
      </c>
      <c r="D73" s="11" t="s">
        <v>4</v>
      </c>
    </row>
    <row r="74" ht="21">
      <c r="A74" s="8" t="s">
        <v>445</v>
      </c>
    </row>
    <row r="75" ht="21">
      <c r="A75" s="8" t="s">
        <v>399</v>
      </c>
    </row>
    <row r="76" ht="21">
      <c r="A76" s="8" t="s">
        <v>415</v>
      </c>
    </row>
    <row r="77" ht="21">
      <c r="A77" s="8" t="s">
        <v>373</v>
      </c>
    </row>
    <row r="78" ht="21">
      <c r="A78" s="1" t="s">
        <v>224</v>
      </c>
    </row>
    <row r="80" spans="1:4" ht="21">
      <c r="A80" s="2" t="s">
        <v>40</v>
      </c>
      <c r="B80" s="7" t="s">
        <v>3</v>
      </c>
      <c r="C80" s="16">
        <v>151200</v>
      </c>
      <c r="D80" s="11" t="s">
        <v>4</v>
      </c>
    </row>
    <row r="81" ht="21">
      <c r="A81" s="8" t="s">
        <v>29</v>
      </c>
    </row>
    <row r="82" ht="21">
      <c r="A82" s="8" t="s">
        <v>32</v>
      </c>
    </row>
    <row r="83" ht="21">
      <c r="A83" s="8" t="s">
        <v>30</v>
      </c>
    </row>
    <row r="84" ht="21">
      <c r="A84" s="8" t="s">
        <v>31</v>
      </c>
    </row>
    <row r="85" ht="21">
      <c r="A85" s="1" t="s">
        <v>374</v>
      </c>
    </row>
    <row r="86" ht="21">
      <c r="A86" s="1" t="s">
        <v>224</v>
      </c>
    </row>
    <row r="88" spans="1:4" ht="21">
      <c r="A88" s="21" t="s">
        <v>81</v>
      </c>
      <c r="B88" s="7" t="s">
        <v>2</v>
      </c>
      <c r="C88" s="19">
        <f>SUM(C89+C105)</f>
        <v>1430000</v>
      </c>
      <c r="D88" s="11" t="s">
        <v>4</v>
      </c>
    </row>
    <row r="89" spans="1:4" ht="21">
      <c r="A89" s="2" t="s">
        <v>82</v>
      </c>
      <c r="B89" s="7" t="s">
        <v>3</v>
      </c>
      <c r="C89" s="16">
        <v>1300000</v>
      </c>
      <c r="D89" s="11" t="s">
        <v>4</v>
      </c>
    </row>
    <row r="90" ht="21">
      <c r="A90" s="8" t="s">
        <v>33</v>
      </c>
    </row>
    <row r="91" ht="21">
      <c r="A91" s="8" t="s">
        <v>34</v>
      </c>
    </row>
    <row r="92" spans="1:2" ht="21">
      <c r="A92" s="8" t="s">
        <v>152</v>
      </c>
      <c r="B92" s="17" t="s">
        <v>144</v>
      </c>
    </row>
    <row r="93" spans="1:2" ht="21">
      <c r="A93" s="8" t="s">
        <v>153</v>
      </c>
      <c r="B93" s="17" t="s">
        <v>144</v>
      </c>
    </row>
    <row r="94" spans="1:2" ht="21">
      <c r="A94" s="8" t="s">
        <v>154</v>
      </c>
      <c r="B94" s="17" t="s">
        <v>144</v>
      </c>
    </row>
    <row r="95" spans="1:2" ht="21">
      <c r="A95" s="8" t="s">
        <v>155</v>
      </c>
      <c r="B95" s="17" t="s">
        <v>144</v>
      </c>
    </row>
    <row r="96" spans="1:2" ht="21">
      <c r="A96" s="8" t="s">
        <v>156</v>
      </c>
      <c r="B96" s="17" t="s">
        <v>144</v>
      </c>
    </row>
    <row r="97" spans="1:2" ht="21">
      <c r="A97" s="8" t="s">
        <v>157</v>
      </c>
      <c r="B97" s="17" t="s">
        <v>144</v>
      </c>
    </row>
    <row r="98" spans="1:2" ht="21">
      <c r="A98" s="8" t="s">
        <v>158</v>
      </c>
      <c r="B98" s="17" t="s">
        <v>144</v>
      </c>
    </row>
    <row r="99" spans="1:2" ht="21">
      <c r="A99" s="8" t="s">
        <v>151</v>
      </c>
      <c r="B99" s="17" t="s">
        <v>144</v>
      </c>
    </row>
    <row r="100" ht="21">
      <c r="A100" s="8" t="s">
        <v>139</v>
      </c>
    </row>
    <row r="101" spans="1:2" ht="21">
      <c r="A101" s="8" t="s">
        <v>159</v>
      </c>
      <c r="B101" s="17" t="s">
        <v>144</v>
      </c>
    </row>
    <row r="102" spans="1:2" ht="21">
      <c r="A102" s="8" t="s">
        <v>160</v>
      </c>
      <c r="B102" s="17" t="s">
        <v>144</v>
      </c>
    </row>
    <row r="103" ht="21">
      <c r="A103" s="1" t="s">
        <v>224</v>
      </c>
    </row>
    <row r="105" spans="1:4" ht="21">
      <c r="A105" s="2" t="s">
        <v>83</v>
      </c>
      <c r="B105" s="7" t="s">
        <v>3</v>
      </c>
      <c r="C105" s="16">
        <v>130000</v>
      </c>
      <c r="D105" s="11" t="s">
        <v>4</v>
      </c>
    </row>
    <row r="106" ht="21">
      <c r="A106" s="8" t="s">
        <v>35</v>
      </c>
    </row>
    <row r="107" ht="21">
      <c r="A107" s="8" t="s">
        <v>375</v>
      </c>
    </row>
    <row r="108" ht="21">
      <c r="A108" s="1" t="s">
        <v>224</v>
      </c>
    </row>
    <row r="110" spans="1:6" ht="21">
      <c r="A110" s="13" t="s">
        <v>42</v>
      </c>
      <c r="B110" s="7" t="s">
        <v>2</v>
      </c>
      <c r="C110" s="19">
        <f>SUM(C111+C314)</f>
        <v>2966400</v>
      </c>
      <c r="D110" s="11" t="s">
        <v>4</v>
      </c>
      <c r="F110" s="1" t="s">
        <v>0</v>
      </c>
    </row>
    <row r="111" spans="1:4" ht="21">
      <c r="A111" s="13" t="s">
        <v>78</v>
      </c>
      <c r="B111" s="7" t="s">
        <v>2</v>
      </c>
      <c r="C111" s="19">
        <f>SUM(C112+C147+C273)</f>
        <v>2076400</v>
      </c>
      <c r="D111" s="11" t="s">
        <v>4</v>
      </c>
    </row>
    <row r="112" spans="1:4" ht="21">
      <c r="A112" s="13" t="s">
        <v>79</v>
      </c>
      <c r="B112" s="7" t="s">
        <v>2</v>
      </c>
      <c r="C112" s="19">
        <f>SUM(C114+C129+C133+C138)</f>
        <v>175400</v>
      </c>
      <c r="D112" s="11" t="s">
        <v>4</v>
      </c>
    </row>
    <row r="113" ht="21">
      <c r="A113" s="2" t="s">
        <v>80</v>
      </c>
    </row>
    <row r="114" spans="2:4" ht="21">
      <c r="B114" s="7" t="s">
        <v>3</v>
      </c>
      <c r="C114" s="19">
        <f>SUM(C116+C124)</f>
        <v>60000</v>
      </c>
      <c r="D114" s="11" t="s">
        <v>4</v>
      </c>
    </row>
    <row r="115" ht="21">
      <c r="A115" s="8" t="s">
        <v>8</v>
      </c>
    </row>
    <row r="116" spans="1:4" ht="21">
      <c r="A116" s="2" t="s">
        <v>418</v>
      </c>
      <c r="B116" s="7" t="s">
        <v>3</v>
      </c>
      <c r="C116" s="16">
        <v>30000</v>
      </c>
      <c r="D116" s="11" t="s">
        <v>4</v>
      </c>
    </row>
    <row r="117" ht="21">
      <c r="A117" s="8" t="s">
        <v>416</v>
      </c>
    </row>
    <row r="118" ht="21">
      <c r="A118" s="8" t="s">
        <v>417</v>
      </c>
    </row>
    <row r="119" ht="21">
      <c r="A119" s="8" t="s">
        <v>419</v>
      </c>
    </row>
    <row r="120" ht="21">
      <c r="A120" s="8" t="s">
        <v>420</v>
      </c>
    </row>
    <row r="121" ht="21">
      <c r="A121" s="8" t="s">
        <v>421</v>
      </c>
    </row>
    <row r="122" ht="21">
      <c r="A122" s="1" t="s">
        <v>224</v>
      </c>
    </row>
    <row r="123" ht="21">
      <c r="A123" s="2" t="s">
        <v>476</v>
      </c>
    </row>
    <row r="124" spans="2:4" ht="21">
      <c r="B124" s="7" t="s">
        <v>3</v>
      </c>
      <c r="C124" s="16">
        <v>30000</v>
      </c>
      <c r="D124" s="11" t="s">
        <v>4</v>
      </c>
    </row>
    <row r="125" ht="21">
      <c r="A125" s="8" t="s">
        <v>43</v>
      </c>
    </row>
    <row r="126" ht="21">
      <c r="A126" s="8" t="s">
        <v>44</v>
      </c>
    </row>
    <row r="127" ht="21">
      <c r="A127" s="1" t="s">
        <v>224</v>
      </c>
    </row>
    <row r="129" spans="1:4" ht="21">
      <c r="A129" s="2" t="s">
        <v>84</v>
      </c>
      <c r="B129" s="7" t="s">
        <v>3</v>
      </c>
      <c r="C129" s="16">
        <v>5000</v>
      </c>
      <c r="D129" s="11" t="s">
        <v>4</v>
      </c>
    </row>
    <row r="130" ht="21">
      <c r="A130" s="8" t="s">
        <v>45</v>
      </c>
    </row>
    <row r="131" ht="21">
      <c r="A131" s="1" t="s">
        <v>224</v>
      </c>
    </row>
    <row r="133" spans="1:4" ht="21">
      <c r="A133" s="2" t="s">
        <v>85</v>
      </c>
      <c r="B133" s="7" t="s">
        <v>3</v>
      </c>
      <c r="C133" s="16">
        <v>65400</v>
      </c>
      <c r="D133" s="11" t="s">
        <v>4</v>
      </c>
    </row>
    <row r="134" ht="21">
      <c r="A134" s="8" t="s">
        <v>697</v>
      </c>
    </row>
    <row r="135" ht="21">
      <c r="A135" s="8" t="s">
        <v>696</v>
      </c>
    </row>
    <row r="136" ht="21">
      <c r="A136" s="1" t="s">
        <v>224</v>
      </c>
    </row>
    <row r="138" spans="1:4" ht="21">
      <c r="A138" s="2" t="s">
        <v>86</v>
      </c>
      <c r="B138" s="7" t="s">
        <v>3</v>
      </c>
      <c r="C138" s="16">
        <v>45000</v>
      </c>
      <c r="D138" s="11" t="s">
        <v>4</v>
      </c>
    </row>
    <row r="139" ht="21">
      <c r="A139" s="8" t="s">
        <v>46</v>
      </c>
    </row>
    <row r="140" ht="21">
      <c r="A140" s="1" t="s">
        <v>224</v>
      </c>
    </row>
    <row r="147" spans="1:4" ht="21">
      <c r="A147" s="13" t="s">
        <v>87</v>
      </c>
      <c r="B147" s="7" t="s">
        <v>2</v>
      </c>
      <c r="C147" s="19">
        <f>SUM(C148+C163+C189+C267)</f>
        <v>1326000</v>
      </c>
      <c r="D147" s="11" t="s">
        <v>4</v>
      </c>
    </row>
    <row r="148" spans="1:4" ht="21">
      <c r="A148" s="2" t="s">
        <v>88</v>
      </c>
      <c r="B148" s="7" t="s">
        <v>3</v>
      </c>
      <c r="C148" s="19">
        <f>SUM(C150+C158)</f>
        <v>226000</v>
      </c>
      <c r="D148" s="11" t="s">
        <v>4</v>
      </c>
    </row>
    <row r="149" ht="21">
      <c r="A149" s="8" t="s">
        <v>47</v>
      </c>
    </row>
    <row r="150" spans="1:4" ht="21">
      <c r="A150" s="2" t="s">
        <v>48</v>
      </c>
      <c r="B150" s="7" t="s">
        <v>3</v>
      </c>
      <c r="C150" s="16">
        <v>206000</v>
      </c>
      <c r="D150" s="11" t="s">
        <v>4</v>
      </c>
    </row>
    <row r="151" ht="21">
      <c r="A151" s="8" t="s">
        <v>49</v>
      </c>
    </row>
    <row r="152" ht="21">
      <c r="A152" s="8" t="s">
        <v>50</v>
      </c>
    </row>
    <row r="153" ht="21">
      <c r="A153" s="8" t="s">
        <v>51</v>
      </c>
    </row>
    <row r="154" ht="21">
      <c r="A154" s="8" t="s">
        <v>234</v>
      </c>
    </row>
    <row r="155" ht="21">
      <c r="A155" s="8" t="s">
        <v>781</v>
      </c>
    </row>
    <row r="156" ht="21">
      <c r="A156" s="8" t="s">
        <v>225</v>
      </c>
    </row>
    <row r="157" ht="21">
      <c r="A157" s="1" t="s">
        <v>224</v>
      </c>
    </row>
    <row r="158" spans="1:4" ht="21">
      <c r="A158" s="2" t="s">
        <v>52</v>
      </c>
      <c r="B158" s="7" t="s">
        <v>3</v>
      </c>
      <c r="C158" s="16">
        <v>20000</v>
      </c>
      <c r="D158" s="11" t="s">
        <v>4</v>
      </c>
    </row>
    <row r="159" ht="21">
      <c r="A159" s="8" t="s">
        <v>53</v>
      </c>
    </row>
    <row r="160" ht="21">
      <c r="A160" s="8" t="s">
        <v>376</v>
      </c>
    </row>
    <row r="161" ht="21">
      <c r="A161" s="8" t="s">
        <v>226</v>
      </c>
    </row>
    <row r="163" spans="1:4" ht="21">
      <c r="A163" s="2" t="s">
        <v>89</v>
      </c>
      <c r="B163" s="7" t="s">
        <v>3</v>
      </c>
      <c r="C163" s="19">
        <f>SUM(C165+C171+C175+C184)</f>
        <v>40000</v>
      </c>
      <c r="D163" s="11" t="s">
        <v>4</v>
      </c>
    </row>
    <row r="164" ht="21">
      <c r="A164" s="8" t="s">
        <v>54</v>
      </c>
    </row>
    <row r="165" spans="1:4" ht="21">
      <c r="A165" s="2" t="s">
        <v>55</v>
      </c>
      <c r="B165" s="7" t="s">
        <v>3</v>
      </c>
      <c r="C165" s="16">
        <v>10000</v>
      </c>
      <c r="D165" s="11" t="s">
        <v>4</v>
      </c>
    </row>
    <row r="166" ht="21">
      <c r="A166" s="8" t="s">
        <v>56</v>
      </c>
    </row>
    <row r="167" ht="21">
      <c r="A167" s="8" t="s">
        <v>57</v>
      </c>
    </row>
    <row r="168" ht="21">
      <c r="A168" s="8" t="s">
        <v>782</v>
      </c>
    </row>
    <row r="169" ht="21">
      <c r="A169" s="8" t="s">
        <v>596</v>
      </c>
    </row>
    <row r="170" ht="21">
      <c r="A170" s="8" t="s">
        <v>224</v>
      </c>
    </row>
    <row r="171" spans="1:4" ht="21">
      <c r="A171" s="2" t="s">
        <v>58</v>
      </c>
      <c r="B171" s="7" t="s">
        <v>3</v>
      </c>
      <c r="C171" s="16">
        <v>10000</v>
      </c>
      <c r="D171" s="11" t="s">
        <v>4</v>
      </c>
    </row>
    <row r="172" ht="21">
      <c r="A172" s="8" t="s">
        <v>595</v>
      </c>
    </row>
    <row r="173" ht="21">
      <c r="A173" s="8" t="s">
        <v>596</v>
      </c>
    </row>
    <row r="174" ht="21">
      <c r="A174" s="8" t="s">
        <v>224</v>
      </c>
    </row>
    <row r="175" spans="1:4" ht="21">
      <c r="A175" s="2" t="s">
        <v>561</v>
      </c>
      <c r="B175" s="7" t="s">
        <v>3</v>
      </c>
      <c r="C175" s="16">
        <v>10000</v>
      </c>
      <c r="D175" s="11" t="s">
        <v>4</v>
      </c>
    </row>
    <row r="176" ht="21">
      <c r="A176" s="8" t="s">
        <v>330</v>
      </c>
    </row>
    <row r="177" ht="21">
      <c r="A177" s="8" t="s">
        <v>783</v>
      </c>
    </row>
    <row r="178" ht="21">
      <c r="A178" s="8" t="s">
        <v>747</v>
      </c>
    </row>
    <row r="179" ht="21">
      <c r="A179" s="8" t="s">
        <v>723</v>
      </c>
    </row>
    <row r="180" spans="1:4" ht="21">
      <c r="A180" s="8" t="s">
        <v>536</v>
      </c>
      <c r="B180" s="7"/>
      <c r="C180" s="19"/>
      <c r="D180" s="11"/>
    </row>
    <row r="181" spans="1:4" ht="21">
      <c r="A181" s="8" t="s">
        <v>224</v>
      </c>
      <c r="B181" s="7"/>
      <c r="C181" s="19"/>
      <c r="D181" s="11"/>
    </row>
    <row r="182" spans="1:4" ht="21">
      <c r="A182" s="8"/>
      <c r="B182" s="7"/>
      <c r="C182" s="19"/>
      <c r="D182" s="11"/>
    </row>
    <row r="183" spans="1:4" ht="21">
      <c r="A183" s="8"/>
      <c r="B183" s="7"/>
      <c r="C183" s="19"/>
      <c r="D183" s="11"/>
    </row>
    <row r="184" spans="1:4" ht="21">
      <c r="A184" s="2" t="s">
        <v>562</v>
      </c>
      <c r="B184" s="7" t="s">
        <v>3</v>
      </c>
      <c r="C184" s="16">
        <v>10000</v>
      </c>
      <c r="D184" s="11" t="s">
        <v>4</v>
      </c>
    </row>
    <row r="185" ht="21">
      <c r="A185" s="8" t="s">
        <v>59</v>
      </c>
    </row>
    <row r="186" ht="21">
      <c r="A186" s="1" t="s">
        <v>226</v>
      </c>
    </row>
    <row r="188" ht="21">
      <c r="A188" s="2" t="s">
        <v>90</v>
      </c>
    </row>
    <row r="189" spans="2:4" ht="21">
      <c r="B189" s="7" t="s">
        <v>3</v>
      </c>
      <c r="C189" s="19">
        <f>SUM(C191+C200+C206+C213+C222+C229+C237+C242+C247+C259)</f>
        <v>910000</v>
      </c>
      <c r="D189" s="11" t="s">
        <v>4</v>
      </c>
    </row>
    <row r="190" ht="21">
      <c r="A190" s="8" t="s">
        <v>60</v>
      </c>
    </row>
    <row r="191" spans="1:4" ht="21">
      <c r="A191" s="2" t="s">
        <v>143</v>
      </c>
      <c r="C191" s="16">
        <v>100000</v>
      </c>
      <c r="D191" s="11" t="s">
        <v>4</v>
      </c>
    </row>
    <row r="192" ht="21">
      <c r="A192" s="8" t="s">
        <v>227</v>
      </c>
    </row>
    <row r="193" ht="21">
      <c r="A193" s="8" t="s">
        <v>698</v>
      </c>
    </row>
    <row r="194" ht="21">
      <c r="A194" s="8" t="s">
        <v>784</v>
      </c>
    </row>
    <row r="195" ht="21">
      <c r="A195" s="8" t="s">
        <v>785</v>
      </c>
    </row>
    <row r="196" ht="21">
      <c r="A196" s="8" t="s">
        <v>228</v>
      </c>
    </row>
    <row r="197" ht="21">
      <c r="A197" s="8" t="s">
        <v>442</v>
      </c>
    </row>
    <row r="198" ht="21">
      <c r="A198" s="8" t="s">
        <v>226</v>
      </c>
    </row>
    <row r="199" ht="21">
      <c r="A199" s="2" t="s">
        <v>61</v>
      </c>
    </row>
    <row r="200" spans="1:4" ht="21">
      <c r="A200" s="2" t="s">
        <v>62</v>
      </c>
      <c r="B200" s="7" t="s">
        <v>3</v>
      </c>
      <c r="C200" s="16">
        <v>10000</v>
      </c>
      <c r="D200" s="11" t="s">
        <v>4</v>
      </c>
    </row>
    <row r="201" ht="21">
      <c r="A201" s="8" t="s">
        <v>63</v>
      </c>
    </row>
    <row r="202" ht="21">
      <c r="A202" s="8" t="s">
        <v>568</v>
      </c>
    </row>
    <row r="203" ht="21">
      <c r="A203" s="1" t="s">
        <v>443</v>
      </c>
    </row>
    <row r="204" ht="21">
      <c r="A204" s="1" t="s">
        <v>226</v>
      </c>
    </row>
    <row r="205" ht="21">
      <c r="A205" s="2" t="s">
        <v>448</v>
      </c>
    </row>
    <row r="206" spans="1:4" ht="21">
      <c r="A206" s="2" t="s">
        <v>446</v>
      </c>
      <c r="B206" s="7" t="s">
        <v>3</v>
      </c>
      <c r="C206" s="16">
        <v>30000</v>
      </c>
      <c r="D206" s="11" t="s">
        <v>4</v>
      </c>
    </row>
    <row r="207" ht="21">
      <c r="A207" s="8" t="s">
        <v>699</v>
      </c>
    </row>
    <row r="208" ht="21">
      <c r="A208" s="8" t="s">
        <v>700</v>
      </c>
    </row>
    <row r="209" ht="21">
      <c r="A209" s="8" t="s">
        <v>724</v>
      </c>
    </row>
    <row r="210" ht="21">
      <c r="A210" s="1" t="s">
        <v>447</v>
      </c>
    </row>
    <row r="211" ht="21">
      <c r="A211" s="1" t="s">
        <v>226</v>
      </c>
    </row>
    <row r="212" ht="21">
      <c r="A212" s="2" t="s">
        <v>701</v>
      </c>
    </row>
    <row r="213" spans="1:4" ht="21">
      <c r="A213" s="2" t="s">
        <v>0</v>
      </c>
      <c r="B213" s="7" t="s">
        <v>3</v>
      </c>
      <c r="C213" s="16">
        <v>100000</v>
      </c>
      <c r="D213" s="11" t="s">
        <v>4</v>
      </c>
    </row>
    <row r="214" ht="21">
      <c r="A214" s="8" t="s">
        <v>703</v>
      </c>
    </row>
    <row r="215" ht="21">
      <c r="A215" s="8" t="s">
        <v>702</v>
      </c>
    </row>
    <row r="216" ht="21">
      <c r="A216" s="1" t="s">
        <v>453</v>
      </c>
    </row>
    <row r="217" ht="21">
      <c r="A217" s="1" t="s">
        <v>226</v>
      </c>
    </row>
    <row r="221" ht="21">
      <c r="A221" s="2" t="s">
        <v>484</v>
      </c>
    </row>
    <row r="222" spans="2:4" ht="21">
      <c r="B222" s="7" t="s">
        <v>3</v>
      </c>
      <c r="C222" s="16">
        <v>240000</v>
      </c>
      <c r="D222" s="11" t="s">
        <v>4</v>
      </c>
    </row>
    <row r="223" ht="21">
      <c r="A223" s="8" t="s">
        <v>64</v>
      </c>
    </row>
    <row r="224" ht="21">
      <c r="A224" s="8" t="s">
        <v>704</v>
      </c>
    </row>
    <row r="225" ht="21">
      <c r="A225" s="8" t="s">
        <v>711</v>
      </c>
    </row>
    <row r="226" ht="21">
      <c r="A226" s="8" t="s">
        <v>705</v>
      </c>
    </row>
    <row r="227" ht="21">
      <c r="A227" s="1" t="s">
        <v>226</v>
      </c>
    </row>
    <row r="228" spans="1:4" ht="21">
      <c r="A228" s="2" t="s">
        <v>485</v>
      </c>
      <c r="C228" s="16" t="s">
        <v>0</v>
      </c>
      <c r="D228" s="11" t="s">
        <v>0</v>
      </c>
    </row>
    <row r="229" spans="2:4" ht="21">
      <c r="B229" s="7" t="s">
        <v>3</v>
      </c>
      <c r="C229" s="16">
        <v>190000</v>
      </c>
      <c r="D229" s="11" t="s">
        <v>4</v>
      </c>
    </row>
    <row r="230" ht="21">
      <c r="A230" s="8" t="s">
        <v>65</v>
      </c>
    </row>
    <row r="231" ht="21">
      <c r="A231" s="8" t="s">
        <v>66</v>
      </c>
    </row>
    <row r="232" ht="21">
      <c r="A232" s="8" t="s">
        <v>67</v>
      </c>
    </row>
    <row r="233" ht="21">
      <c r="A233" s="8" t="s">
        <v>377</v>
      </c>
    </row>
    <row r="234" ht="21">
      <c r="A234" s="8" t="s">
        <v>563</v>
      </c>
    </row>
    <row r="235" ht="21">
      <c r="A235" s="8" t="s">
        <v>597</v>
      </c>
    </row>
    <row r="236" ht="21">
      <c r="A236" s="8" t="s">
        <v>224</v>
      </c>
    </row>
    <row r="237" spans="1:4" ht="21">
      <c r="A237" s="2" t="s">
        <v>486</v>
      </c>
      <c r="B237" s="7" t="s">
        <v>3</v>
      </c>
      <c r="C237" s="16">
        <v>5000</v>
      </c>
      <c r="D237" s="11" t="s">
        <v>4</v>
      </c>
    </row>
    <row r="238" ht="21">
      <c r="A238" s="8" t="s">
        <v>68</v>
      </c>
    </row>
    <row r="239" ht="21">
      <c r="A239" s="8" t="s">
        <v>598</v>
      </c>
    </row>
    <row r="240" ht="21">
      <c r="A240" s="8" t="s">
        <v>599</v>
      </c>
    </row>
    <row r="241" ht="21">
      <c r="A241" s="8" t="s">
        <v>226</v>
      </c>
    </row>
    <row r="242" spans="1:4" ht="21">
      <c r="A242" s="2" t="s">
        <v>487</v>
      </c>
      <c r="B242" s="7" t="s">
        <v>3</v>
      </c>
      <c r="C242" s="16">
        <v>10000</v>
      </c>
      <c r="D242" s="11" t="s">
        <v>4</v>
      </c>
    </row>
    <row r="243" ht="21">
      <c r="A243" s="8" t="s">
        <v>69</v>
      </c>
    </row>
    <row r="244" ht="21">
      <c r="A244" s="8" t="s">
        <v>787</v>
      </c>
    </row>
    <row r="245" ht="21">
      <c r="A245" s="8" t="s">
        <v>786</v>
      </c>
    </row>
    <row r="246" ht="21">
      <c r="A246" s="8" t="s">
        <v>224</v>
      </c>
    </row>
    <row r="247" spans="1:4" ht="21">
      <c r="A247" s="2" t="s">
        <v>488</v>
      </c>
      <c r="B247" s="7" t="s">
        <v>3</v>
      </c>
      <c r="C247" s="16">
        <v>15000</v>
      </c>
      <c r="D247" s="11" t="s">
        <v>4</v>
      </c>
    </row>
    <row r="248" ht="21">
      <c r="A248" s="8" t="s">
        <v>70</v>
      </c>
    </row>
    <row r="249" ht="21">
      <c r="A249" s="8" t="s">
        <v>601</v>
      </c>
    </row>
    <row r="250" ht="21">
      <c r="A250" s="8" t="s">
        <v>600</v>
      </c>
    </row>
    <row r="251" ht="21">
      <c r="A251" s="8" t="s">
        <v>224</v>
      </c>
    </row>
    <row r="252" ht="21">
      <c r="A252" s="8"/>
    </row>
    <row r="253" ht="21">
      <c r="A253" s="8"/>
    </row>
    <row r="254" ht="21">
      <c r="A254" s="8"/>
    </row>
    <row r="255" ht="21">
      <c r="A255" s="8"/>
    </row>
    <row r="256" ht="21">
      <c r="A256" s="8"/>
    </row>
    <row r="257" ht="21">
      <c r="A257" s="8"/>
    </row>
    <row r="258" spans="1:4" ht="21">
      <c r="A258" s="2" t="s">
        <v>489</v>
      </c>
      <c r="B258" s="7"/>
      <c r="C258" s="16"/>
      <c r="D258" s="11"/>
    </row>
    <row r="259" spans="1:4" ht="21">
      <c r="A259" s="2" t="s">
        <v>456</v>
      </c>
      <c r="B259" s="7" t="s">
        <v>3</v>
      </c>
      <c r="C259" s="16">
        <v>210000</v>
      </c>
      <c r="D259" s="11" t="s">
        <v>4</v>
      </c>
    </row>
    <row r="260" ht="21">
      <c r="A260" s="8" t="s">
        <v>458</v>
      </c>
    </row>
    <row r="261" ht="21">
      <c r="A261" s="8" t="s">
        <v>564</v>
      </c>
    </row>
    <row r="262" ht="21">
      <c r="A262" s="8" t="s">
        <v>712</v>
      </c>
    </row>
    <row r="263" ht="21">
      <c r="A263" s="8" t="s">
        <v>713</v>
      </c>
    </row>
    <row r="264" ht="21">
      <c r="A264" s="8" t="s">
        <v>457</v>
      </c>
    </row>
    <row r="265" ht="21">
      <c r="A265" s="8" t="s">
        <v>224</v>
      </c>
    </row>
    <row r="266" ht="21">
      <c r="A266" s="8"/>
    </row>
    <row r="267" spans="1:4" ht="21">
      <c r="A267" s="2" t="s">
        <v>96</v>
      </c>
      <c r="B267" s="7" t="s">
        <v>3</v>
      </c>
      <c r="C267" s="16">
        <v>150000</v>
      </c>
      <c r="D267" s="11" t="s">
        <v>4</v>
      </c>
    </row>
    <row r="268" ht="21">
      <c r="A268" s="8" t="s">
        <v>71</v>
      </c>
    </row>
    <row r="269" ht="21">
      <c r="A269" s="8" t="s">
        <v>72</v>
      </c>
    </row>
    <row r="270" ht="21">
      <c r="A270" s="1" t="s">
        <v>378</v>
      </c>
    </row>
    <row r="271" ht="21">
      <c r="A271" s="8" t="s">
        <v>224</v>
      </c>
    </row>
    <row r="272" ht="21">
      <c r="A272" s="8"/>
    </row>
    <row r="273" spans="1:4" ht="21">
      <c r="A273" s="13" t="s">
        <v>108</v>
      </c>
      <c r="B273" s="7" t="s">
        <v>2</v>
      </c>
      <c r="C273" s="19">
        <f>SUM(C274+C279+C284+C289+C295+C305+C300+C310)</f>
        <v>575000</v>
      </c>
      <c r="D273" s="11" t="s">
        <v>4</v>
      </c>
    </row>
    <row r="274" spans="1:4" ht="21">
      <c r="A274" s="2" t="s">
        <v>97</v>
      </c>
      <c r="B274" s="7" t="s">
        <v>3</v>
      </c>
      <c r="C274" s="16">
        <v>180000</v>
      </c>
      <c r="D274" s="11" t="s">
        <v>4</v>
      </c>
    </row>
    <row r="275" ht="21">
      <c r="A275" s="8" t="s">
        <v>73</v>
      </c>
    </row>
    <row r="276" ht="21">
      <c r="A276" s="8" t="s">
        <v>229</v>
      </c>
    </row>
    <row r="277" ht="21">
      <c r="A277" s="1" t="s">
        <v>224</v>
      </c>
    </row>
    <row r="279" spans="1:4" ht="21">
      <c r="A279" s="2" t="s">
        <v>98</v>
      </c>
      <c r="B279" s="7" t="s">
        <v>3</v>
      </c>
      <c r="C279" s="16">
        <v>25000</v>
      </c>
      <c r="D279" s="11" t="s">
        <v>4</v>
      </c>
    </row>
    <row r="280" ht="21">
      <c r="A280" s="8" t="s">
        <v>510</v>
      </c>
    </row>
    <row r="281" ht="21">
      <c r="A281" s="8" t="s">
        <v>379</v>
      </c>
    </row>
    <row r="282" ht="21">
      <c r="A282" s="1" t="s">
        <v>224</v>
      </c>
    </row>
    <row r="284" spans="1:4" ht="21">
      <c r="A284" s="2" t="s">
        <v>99</v>
      </c>
      <c r="B284" s="7" t="s">
        <v>3</v>
      </c>
      <c r="C284" s="16">
        <v>15000</v>
      </c>
      <c r="D284" s="11" t="s">
        <v>4</v>
      </c>
    </row>
    <row r="285" ht="21">
      <c r="A285" s="8" t="s">
        <v>74</v>
      </c>
    </row>
    <row r="286" ht="21">
      <c r="A286" s="8" t="s">
        <v>230</v>
      </c>
    </row>
    <row r="287" ht="21">
      <c r="A287" s="1" t="s">
        <v>224</v>
      </c>
    </row>
    <row r="289" spans="1:4" ht="21">
      <c r="A289" s="2" t="s">
        <v>140</v>
      </c>
      <c r="B289" s="7" t="s">
        <v>3</v>
      </c>
      <c r="C289" s="16">
        <v>30000</v>
      </c>
      <c r="D289" s="11" t="s">
        <v>4</v>
      </c>
    </row>
    <row r="290" ht="21">
      <c r="A290" s="8" t="s">
        <v>714</v>
      </c>
    </row>
    <row r="291" ht="21">
      <c r="A291" s="8" t="s">
        <v>392</v>
      </c>
    </row>
    <row r="292" ht="21">
      <c r="A292" s="1" t="s">
        <v>224</v>
      </c>
    </row>
    <row r="295" spans="1:4" ht="21">
      <c r="A295" s="2" t="s">
        <v>100</v>
      </c>
      <c r="B295" s="7" t="s">
        <v>3</v>
      </c>
      <c r="C295" s="16">
        <v>250000</v>
      </c>
      <c r="D295" s="11" t="s">
        <v>4</v>
      </c>
    </row>
    <row r="296" ht="21">
      <c r="A296" s="8" t="s">
        <v>715</v>
      </c>
    </row>
    <row r="297" ht="21">
      <c r="A297" s="8" t="s">
        <v>716</v>
      </c>
    </row>
    <row r="298" ht="21">
      <c r="A298" s="1" t="s">
        <v>224</v>
      </c>
    </row>
    <row r="299" ht="21">
      <c r="A299" s="8" t="s">
        <v>0</v>
      </c>
    </row>
    <row r="300" spans="1:4" ht="21">
      <c r="A300" s="2" t="s">
        <v>101</v>
      </c>
      <c r="B300" s="7" t="s">
        <v>3</v>
      </c>
      <c r="C300" s="16">
        <v>15000</v>
      </c>
      <c r="D300" s="11" t="s">
        <v>4</v>
      </c>
    </row>
    <row r="301" ht="21">
      <c r="A301" s="8" t="s">
        <v>75</v>
      </c>
    </row>
    <row r="302" ht="21">
      <c r="A302" s="8" t="s">
        <v>380</v>
      </c>
    </row>
    <row r="303" ht="21">
      <c r="A303" s="1" t="s">
        <v>224</v>
      </c>
    </row>
    <row r="305" spans="1:4" ht="21">
      <c r="A305" s="2" t="s">
        <v>102</v>
      </c>
      <c r="B305" s="7" t="s">
        <v>3</v>
      </c>
      <c r="C305" s="16">
        <v>50000</v>
      </c>
      <c r="D305" s="11" t="s">
        <v>4</v>
      </c>
    </row>
    <row r="306" ht="21">
      <c r="A306" s="8" t="s">
        <v>76</v>
      </c>
    </row>
    <row r="307" ht="21">
      <c r="A307" s="8" t="s">
        <v>381</v>
      </c>
    </row>
    <row r="308" ht="21">
      <c r="A308" s="1" t="s">
        <v>224</v>
      </c>
    </row>
    <row r="310" spans="1:4" ht="21">
      <c r="A310" s="2" t="s">
        <v>103</v>
      </c>
      <c r="B310" s="7" t="s">
        <v>3</v>
      </c>
      <c r="C310" s="16">
        <v>10000</v>
      </c>
      <c r="D310" s="11" t="s">
        <v>4</v>
      </c>
    </row>
    <row r="311" ht="21">
      <c r="A311" s="8" t="s">
        <v>77</v>
      </c>
    </row>
    <row r="312" ht="21">
      <c r="A312" s="1" t="s">
        <v>226</v>
      </c>
    </row>
    <row r="314" spans="1:4" ht="21">
      <c r="A314" s="13" t="s">
        <v>109</v>
      </c>
      <c r="B314" s="7" t="s">
        <v>2</v>
      </c>
      <c r="C314" s="19">
        <f>SUM(C315+C320+C324+C328+C332)</f>
        <v>890000</v>
      </c>
      <c r="D314" s="11" t="s">
        <v>4</v>
      </c>
    </row>
    <row r="315" spans="1:4" ht="21">
      <c r="A315" s="2" t="s">
        <v>104</v>
      </c>
      <c r="B315" s="7" t="s">
        <v>3</v>
      </c>
      <c r="C315" s="16">
        <v>800000</v>
      </c>
      <c r="D315" s="11" t="s">
        <v>4</v>
      </c>
    </row>
    <row r="316" ht="21">
      <c r="A316" s="8" t="s">
        <v>91</v>
      </c>
    </row>
    <row r="317" ht="21">
      <c r="A317" s="8" t="s">
        <v>383</v>
      </c>
    </row>
    <row r="318" ht="21">
      <c r="A318" s="1" t="s">
        <v>382</v>
      </c>
    </row>
    <row r="320" spans="1:4" ht="21">
      <c r="A320" s="2" t="s">
        <v>105</v>
      </c>
      <c r="B320" s="7" t="s">
        <v>3</v>
      </c>
      <c r="C320" s="16">
        <v>10000</v>
      </c>
      <c r="D320" s="11" t="s">
        <v>4</v>
      </c>
    </row>
    <row r="321" ht="21">
      <c r="A321" s="8" t="s">
        <v>92</v>
      </c>
    </row>
    <row r="322" ht="21">
      <c r="A322" s="1" t="s">
        <v>224</v>
      </c>
    </row>
    <row r="324" spans="1:4" ht="21">
      <c r="A324" s="2" t="s">
        <v>106</v>
      </c>
      <c r="B324" s="7" t="s">
        <v>3</v>
      </c>
      <c r="C324" s="16">
        <v>10000</v>
      </c>
      <c r="D324" s="11" t="s">
        <v>4</v>
      </c>
    </row>
    <row r="325" ht="21">
      <c r="A325" s="8" t="s">
        <v>231</v>
      </c>
    </row>
    <row r="326" ht="21">
      <c r="A326" s="1" t="s">
        <v>224</v>
      </c>
    </row>
    <row r="327" ht="21">
      <c r="A327" s="8"/>
    </row>
    <row r="328" spans="1:4" ht="21">
      <c r="A328" s="2" t="s">
        <v>107</v>
      </c>
      <c r="B328" s="7" t="s">
        <v>3</v>
      </c>
      <c r="C328" s="16">
        <v>10000</v>
      </c>
      <c r="D328" s="11" t="s">
        <v>4</v>
      </c>
    </row>
    <row r="329" ht="21">
      <c r="A329" s="8" t="s">
        <v>232</v>
      </c>
    </row>
    <row r="330" ht="21">
      <c r="A330" s="1" t="s">
        <v>224</v>
      </c>
    </row>
    <row r="332" spans="1:4" ht="21">
      <c r="A332" s="2" t="s">
        <v>141</v>
      </c>
      <c r="B332" s="7" t="s">
        <v>3</v>
      </c>
      <c r="C332" s="16">
        <v>60000</v>
      </c>
      <c r="D332" s="11" t="s">
        <v>4</v>
      </c>
    </row>
    <row r="333" ht="21">
      <c r="A333" s="8" t="s">
        <v>93</v>
      </c>
    </row>
    <row r="334" ht="21">
      <c r="A334" s="8" t="s">
        <v>233</v>
      </c>
    </row>
    <row r="335" ht="21">
      <c r="A335" s="1" t="s">
        <v>224</v>
      </c>
    </row>
    <row r="337" spans="1:4" ht="21">
      <c r="A337" s="13" t="s">
        <v>94</v>
      </c>
      <c r="B337" s="7" t="s">
        <v>2</v>
      </c>
      <c r="C337" s="19">
        <f>SUM(C338)</f>
        <v>84400</v>
      </c>
      <c r="D337" s="11" t="s">
        <v>4</v>
      </c>
    </row>
    <row r="338" spans="1:4" ht="21">
      <c r="A338" s="13" t="s">
        <v>95</v>
      </c>
      <c r="B338" s="7" t="s">
        <v>2</v>
      </c>
      <c r="C338" s="19">
        <f>SUM(C339)</f>
        <v>84400</v>
      </c>
      <c r="D338" s="11" t="s">
        <v>4</v>
      </c>
    </row>
    <row r="339" spans="1:4" ht="21">
      <c r="A339" s="13" t="s">
        <v>119</v>
      </c>
      <c r="B339" s="7" t="s">
        <v>2</v>
      </c>
      <c r="C339" s="19">
        <f>SUM(C340+C380+C390)</f>
        <v>84400</v>
      </c>
      <c r="D339" s="11" t="s">
        <v>4</v>
      </c>
    </row>
    <row r="340" spans="1:4" ht="21">
      <c r="A340" s="2" t="s">
        <v>112</v>
      </c>
      <c r="B340" s="7" t="s">
        <v>3</v>
      </c>
      <c r="C340" s="19">
        <f>SUM(C341+C346+C351+C357+C364+C372)</f>
        <v>51400</v>
      </c>
      <c r="D340" s="11" t="s">
        <v>4</v>
      </c>
    </row>
    <row r="341" spans="1:4" ht="21">
      <c r="A341" s="2" t="s">
        <v>110</v>
      </c>
      <c r="B341" s="7" t="s">
        <v>3</v>
      </c>
      <c r="C341" s="16">
        <v>4000</v>
      </c>
      <c r="D341" s="11" t="s">
        <v>4</v>
      </c>
    </row>
    <row r="342" ht="21">
      <c r="A342" s="8" t="s">
        <v>111</v>
      </c>
    </row>
    <row r="343" ht="21">
      <c r="A343" s="8" t="s">
        <v>142</v>
      </c>
    </row>
    <row r="344" ht="21">
      <c r="A344" s="1" t="s">
        <v>384</v>
      </c>
    </row>
    <row r="345" ht="21">
      <c r="A345" s="1" t="s">
        <v>226</v>
      </c>
    </row>
    <row r="346" spans="1:4" ht="21">
      <c r="A346" s="2" t="s">
        <v>113</v>
      </c>
      <c r="B346" s="7" t="s">
        <v>3</v>
      </c>
      <c r="C346" s="16">
        <v>1100</v>
      </c>
      <c r="D346" s="11" t="s">
        <v>4</v>
      </c>
    </row>
    <row r="347" ht="21">
      <c r="A347" s="8" t="s">
        <v>114</v>
      </c>
    </row>
    <row r="348" ht="21">
      <c r="A348" s="8" t="s">
        <v>142</v>
      </c>
    </row>
    <row r="349" ht="21">
      <c r="A349" s="1" t="s">
        <v>384</v>
      </c>
    </row>
    <row r="350" ht="21">
      <c r="A350" s="1" t="s">
        <v>226</v>
      </c>
    </row>
    <row r="351" spans="1:4" ht="21">
      <c r="A351" s="5" t="s">
        <v>115</v>
      </c>
      <c r="B351" s="7" t="s">
        <v>3</v>
      </c>
      <c r="C351" s="16">
        <v>7500</v>
      </c>
      <c r="D351" s="11" t="s">
        <v>4</v>
      </c>
    </row>
    <row r="352" ht="21">
      <c r="A352" s="8" t="s">
        <v>117</v>
      </c>
    </row>
    <row r="353" ht="21">
      <c r="A353" s="8" t="s">
        <v>611</v>
      </c>
    </row>
    <row r="354" ht="21">
      <c r="A354" s="8" t="s">
        <v>142</v>
      </c>
    </row>
    <row r="355" ht="21">
      <c r="A355" s="1" t="s">
        <v>384</v>
      </c>
    </row>
    <row r="356" ht="21">
      <c r="A356" s="1" t="s">
        <v>226</v>
      </c>
    </row>
    <row r="357" spans="1:4" ht="21">
      <c r="A357" s="2" t="s">
        <v>717</v>
      </c>
      <c r="B357" s="7" t="s">
        <v>3</v>
      </c>
      <c r="C357" s="16">
        <v>5200</v>
      </c>
      <c r="D357" s="11" t="s">
        <v>4</v>
      </c>
    </row>
    <row r="358" ht="21">
      <c r="A358" s="8" t="s">
        <v>718</v>
      </c>
    </row>
    <row r="359" spans="1:4" ht="21">
      <c r="A359" s="122" t="s">
        <v>587</v>
      </c>
      <c r="B359" s="122"/>
      <c r="C359" s="122"/>
      <c r="D359" s="122"/>
    </row>
    <row r="360" spans="1:4" ht="21">
      <c r="A360" s="17" t="s">
        <v>586</v>
      </c>
      <c r="B360" s="17"/>
      <c r="C360" s="17"/>
      <c r="D360" s="17"/>
    </row>
    <row r="361" ht="21">
      <c r="A361" s="8" t="s">
        <v>142</v>
      </c>
    </row>
    <row r="362" ht="21">
      <c r="A362" s="1" t="s">
        <v>384</v>
      </c>
    </row>
    <row r="363" ht="21">
      <c r="A363" s="1" t="s">
        <v>226</v>
      </c>
    </row>
    <row r="364" spans="1:4" ht="21">
      <c r="A364" s="2" t="s">
        <v>719</v>
      </c>
      <c r="B364" s="7" t="s">
        <v>3</v>
      </c>
      <c r="C364" s="16">
        <v>15600</v>
      </c>
      <c r="D364" s="11" t="s">
        <v>4</v>
      </c>
    </row>
    <row r="365" ht="21">
      <c r="A365" s="8" t="s">
        <v>459</v>
      </c>
    </row>
    <row r="366" ht="21">
      <c r="A366" s="8" t="s">
        <v>588</v>
      </c>
    </row>
    <row r="367" ht="21">
      <c r="A367" s="8" t="s">
        <v>589</v>
      </c>
    </row>
    <row r="368" ht="21">
      <c r="A368" s="2" t="s">
        <v>422</v>
      </c>
    </row>
    <row r="369" ht="21">
      <c r="A369" s="8" t="s">
        <v>142</v>
      </c>
    </row>
    <row r="370" ht="21">
      <c r="A370" s="1" t="s">
        <v>384</v>
      </c>
    </row>
    <row r="371" ht="21">
      <c r="A371" s="1" t="s">
        <v>226</v>
      </c>
    </row>
    <row r="372" spans="1:4" ht="21">
      <c r="A372" s="2" t="s">
        <v>720</v>
      </c>
      <c r="B372" s="7" t="s">
        <v>3</v>
      </c>
      <c r="C372" s="16">
        <v>18000</v>
      </c>
      <c r="D372" s="11" t="s">
        <v>4</v>
      </c>
    </row>
    <row r="373" ht="21">
      <c r="A373" s="8" t="s">
        <v>425</v>
      </c>
    </row>
    <row r="374" ht="21">
      <c r="A374" s="8" t="s">
        <v>403</v>
      </c>
    </row>
    <row r="375" ht="21">
      <c r="A375" s="8" t="s">
        <v>426</v>
      </c>
    </row>
    <row r="376" ht="21">
      <c r="A376" s="8" t="s">
        <v>427</v>
      </c>
    </row>
    <row r="377" ht="21">
      <c r="A377" s="8" t="s">
        <v>428</v>
      </c>
    </row>
    <row r="378" ht="21">
      <c r="A378" s="1" t="s">
        <v>226</v>
      </c>
    </row>
    <row r="380" spans="1:4" ht="21">
      <c r="A380" s="2" t="s">
        <v>120</v>
      </c>
      <c r="B380" s="7" t="s">
        <v>3</v>
      </c>
      <c r="C380" s="19">
        <f>SUM(C381)</f>
        <v>4800</v>
      </c>
      <c r="D380" s="11" t="s">
        <v>4</v>
      </c>
    </row>
    <row r="381" spans="1:4" ht="21">
      <c r="A381" s="2" t="s">
        <v>429</v>
      </c>
      <c r="B381" s="7" t="s">
        <v>3</v>
      </c>
      <c r="C381" s="16">
        <v>4800</v>
      </c>
      <c r="D381" s="11" t="s">
        <v>4</v>
      </c>
    </row>
    <row r="382" ht="21">
      <c r="A382" s="8" t="s">
        <v>590</v>
      </c>
    </row>
    <row r="383" ht="21">
      <c r="A383" s="8" t="s">
        <v>405</v>
      </c>
    </row>
    <row r="384" ht="21">
      <c r="A384" s="8" t="s">
        <v>406</v>
      </c>
    </row>
    <row r="385" ht="21">
      <c r="A385" s="1" t="s">
        <v>407</v>
      </c>
    </row>
    <row r="386" ht="21">
      <c r="A386" s="8" t="s">
        <v>142</v>
      </c>
    </row>
    <row r="387" ht="21">
      <c r="A387" s="1" t="s">
        <v>384</v>
      </c>
    </row>
    <row r="388" ht="21">
      <c r="A388" s="1" t="s">
        <v>226</v>
      </c>
    </row>
    <row r="390" spans="1:4" ht="21">
      <c r="A390" s="2" t="s">
        <v>430</v>
      </c>
      <c r="B390" s="7" t="s">
        <v>3</v>
      </c>
      <c r="C390" s="19">
        <f>SUM(C391+C406+C422)</f>
        <v>28200</v>
      </c>
      <c r="D390" s="11" t="s">
        <v>4</v>
      </c>
    </row>
    <row r="391" spans="1:4" ht="21">
      <c r="A391" s="2" t="s">
        <v>431</v>
      </c>
      <c r="B391" s="7" t="s">
        <v>3</v>
      </c>
      <c r="C391" s="16">
        <v>18000</v>
      </c>
      <c r="D391" s="11" t="s">
        <v>4</v>
      </c>
    </row>
    <row r="392" ht="21">
      <c r="A392" s="8" t="s">
        <v>432</v>
      </c>
    </row>
    <row r="393" ht="21">
      <c r="A393" s="17" t="s">
        <v>436</v>
      </c>
    </row>
    <row r="394" ht="21">
      <c r="A394" s="17" t="s">
        <v>437</v>
      </c>
    </row>
    <row r="395" ht="21">
      <c r="A395" s="1" t="s">
        <v>438</v>
      </c>
    </row>
    <row r="396" ht="21">
      <c r="A396" s="1" t="s">
        <v>439</v>
      </c>
    </row>
    <row r="397" ht="21">
      <c r="A397" s="1" t="s">
        <v>440</v>
      </c>
    </row>
    <row r="398" ht="21">
      <c r="A398" s="1" t="s">
        <v>441</v>
      </c>
    </row>
    <row r="399" ht="21">
      <c r="A399" s="1" t="s">
        <v>433</v>
      </c>
    </row>
    <row r="400" ht="21">
      <c r="A400" s="1" t="s">
        <v>434</v>
      </c>
    </row>
    <row r="401" ht="21">
      <c r="A401" s="1" t="s">
        <v>435</v>
      </c>
    </row>
    <row r="402" ht="21">
      <c r="A402" s="1" t="s">
        <v>226</v>
      </c>
    </row>
    <row r="406" spans="1:4" ht="21">
      <c r="A406" s="2" t="s">
        <v>570</v>
      </c>
      <c r="B406" s="7" t="s">
        <v>3</v>
      </c>
      <c r="C406" s="16">
        <v>4200</v>
      </c>
      <c r="D406" s="11" t="s">
        <v>4</v>
      </c>
    </row>
    <row r="407" ht="21">
      <c r="A407" s="8" t="s">
        <v>591</v>
      </c>
    </row>
    <row r="408" ht="21">
      <c r="A408" s="8" t="s">
        <v>569</v>
      </c>
    </row>
    <row r="409" ht="21">
      <c r="A409" s="17" t="s">
        <v>572</v>
      </c>
    </row>
    <row r="410" ht="21">
      <c r="A410" s="17" t="s">
        <v>573</v>
      </c>
    </row>
    <row r="411" ht="21">
      <c r="A411" s="17" t="s">
        <v>574</v>
      </c>
    </row>
    <row r="412" ht="21">
      <c r="A412" s="17" t="s">
        <v>575</v>
      </c>
    </row>
    <row r="413" ht="21">
      <c r="A413" s="8" t="s">
        <v>576</v>
      </c>
    </row>
    <row r="414" spans="1:4" ht="21">
      <c r="A414" s="17" t="s">
        <v>577</v>
      </c>
      <c r="B414" s="7"/>
      <c r="C414" s="16"/>
      <c r="D414" s="11"/>
    </row>
    <row r="415" spans="1:4" ht="21">
      <c r="A415" s="17" t="s">
        <v>578</v>
      </c>
      <c r="B415" s="7"/>
      <c r="C415" s="16"/>
      <c r="D415" s="11"/>
    </row>
    <row r="416" spans="1:4" ht="21">
      <c r="A416" s="17" t="s">
        <v>579</v>
      </c>
      <c r="B416" s="7"/>
      <c r="C416" s="16"/>
      <c r="D416" s="11"/>
    </row>
    <row r="417" spans="1:4" ht="21">
      <c r="A417" s="17" t="s">
        <v>580</v>
      </c>
      <c r="B417" s="7"/>
      <c r="C417" s="16"/>
      <c r="D417" s="11"/>
    </row>
    <row r="418" spans="1:4" ht="21">
      <c r="A418" s="17" t="s">
        <v>581</v>
      </c>
      <c r="B418" s="7"/>
      <c r="C418" s="16"/>
      <c r="D418" s="11"/>
    </row>
    <row r="419" spans="1:4" ht="21">
      <c r="A419" s="17" t="s">
        <v>582</v>
      </c>
      <c r="B419" s="7"/>
      <c r="C419" s="16"/>
      <c r="D419" s="11"/>
    </row>
    <row r="420" spans="1:4" ht="21">
      <c r="A420" s="17" t="s">
        <v>583</v>
      </c>
      <c r="B420" s="7"/>
      <c r="C420" s="16"/>
      <c r="D420" s="11"/>
    </row>
    <row r="421" ht="21">
      <c r="A421" s="1" t="s">
        <v>226</v>
      </c>
    </row>
    <row r="422" spans="1:4" ht="21">
      <c r="A422" s="2" t="s">
        <v>584</v>
      </c>
      <c r="B422" s="7" t="s">
        <v>3</v>
      </c>
      <c r="C422" s="16">
        <v>6000</v>
      </c>
      <c r="D422" s="11" t="s">
        <v>4</v>
      </c>
    </row>
    <row r="423" spans="1:4" ht="21">
      <c r="A423" s="8" t="s">
        <v>585</v>
      </c>
      <c r="B423" s="7"/>
      <c r="C423" s="16"/>
      <c r="D423" s="11"/>
    </row>
    <row r="424" ht="21">
      <c r="A424" s="17" t="s">
        <v>400</v>
      </c>
    </row>
    <row r="425" ht="21">
      <c r="A425" s="17" t="s">
        <v>118</v>
      </c>
    </row>
    <row r="426" ht="21">
      <c r="A426" s="1" t="s">
        <v>226</v>
      </c>
    </row>
    <row r="427" ht="21">
      <c r="A427" s="17"/>
    </row>
    <row r="428" spans="1:4" ht="21">
      <c r="A428" s="13" t="s">
        <v>121</v>
      </c>
      <c r="B428" s="7" t="s">
        <v>2</v>
      </c>
      <c r="C428" s="19">
        <f>SUM(C429)</f>
        <v>20000</v>
      </c>
      <c r="D428" s="11" t="s">
        <v>4</v>
      </c>
    </row>
    <row r="429" spans="1:4" ht="21">
      <c r="A429" s="13" t="s">
        <v>127</v>
      </c>
      <c r="B429" s="7" t="s">
        <v>2</v>
      </c>
      <c r="C429" s="19">
        <f>SUM(C431)</f>
        <v>20000</v>
      </c>
      <c r="D429" s="11" t="s">
        <v>4</v>
      </c>
    </row>
    <row r="430" spans="1:3" ht="21">
      <c r="A430" s="2" t="s">
        <v>128</v>
      </c>
      <c r="C430" s="18"/>
    </row>
    <row r="431" spans="1:4" ht="21">
      <c r="A431" s="2" t="s">
        <v>135</v>
      </c>
      <c r="B431" s="7" t="s">
        <v>3</v>
      </c>
      <c r="C431" s="16">
        <v>20000</v>
      </c>
      <c r="D431" s="11" t="s">
        <v>4</v>
      </c>
    </row>
    <row r="432" ht="21">
      <c r="A432" s="8" t="s">
        <v>125</v>
      </c>
    </row>
    <row r="433" ht="21">
      <c r="A433" s="8" t="s">
        <v>126</v>
      </c>
    </row>
    <row r="434" ht="21">
      <c r="A434" s="8" t="s">
        <v>444</v>
      </c>
    </row>
    <row r="435" ht="21">
      <c r="A435" s="1" t="s">
        <v>224</v>
      </c>
    </row>
    <row r="443" spans="1:4" ht="21">
      <c r="A443" s="13" t="s">
        <v>122</v>
      </c>
      <c r="B443" s="7" t="s">
        <v>2</v>
      </c>
      <c r="C443" s="19">
        <f>SUM(C444)</f>
        <v>10000</v>
      </c>
      <c r="D443" s="11" t="s">
        <v>4</v>
      </c>
    </row>
    <row r="444" spans="1:4" ht="21">
      <c r="A444" s="13" t="s">
        <v>123</v>
      </c>
      <c r="B444" s="7" t="s">
        <v>2</v>
      </c>
      <c r="C444" s="19">
        <f>SUM(C445)</f>
        <v>10000</v>
      </c>
      <c r="D444" s="11" t="s">
        <v>4</v>
      </c>
    </row>
    <row r="445" spans="1:4" ht="21">
      <c r="A445" s="2" t="s">
        <v>124</v>
      </c>
      <c r="B445" s="7" t="s">
        <v>3</v>
      </c>
      <c r="C445" s="19">
        <f>SUM(C447)</f>
        <v>10000</v>
      </c>
      <c r="D445" s="11" t="s">
        <v>4</v>
      </c>
    </row>
    <row r="446" ht="21">
      <c r="A446" s="2" t="s">
        <v>567</v>
      </c>
    </row>
    <row r="447" spans="1:4" ht="21">
      <c r="A447" s="13"/>
      <c r="B447" s="7" t="s">
        <v>3</v>
      </c>
      <c r="C447" s="19">
        <v>10000</v>
      </c>
      <c r="D447" s="11" t="s">
        <v>4</v>
      </c>
    </row>
    <row r="448" ht="21">
      <c r="A448" s="8" t="s">
        <v>129</v>
      </c>
    </row>
    <row r="449" ht="21">
      <c r="A449" s="8" t="s">
        <v>566</v>
      </c>
    </row>
    <row r="450" ht="21">
      <c r="A450" s="8" t="s">
        <v>722</v>
      </c>
    </row>
    <row r="451" ht="21">
      <c r="A451" s="8" t="s">
        <v>721</v>
      </c>
    </row>
    <row r="452" spans="1:4" ht="21">
      <c r="A452" s="8" t="s">
        <v>565</v>
      </c>
      <c r="D452" s="1"/>
    </row>
    <row r="453" spans="1:4" ht="21">
      <c r="A453" s="8" t="s">
        <v>224</v>
      </c>
      <c r="D453" s="1"/>
    </row>
    <row r="454" spans="1:4" ht="21">
      <c r="A454" s="8" t="s">
        <v>307</v>
      </c>
      <c r="D454" s="1"/>
    </row>
    <row r="455" spans="1:4" ht="21">
      <c r="A455" s="8" t="s">
        <v>308</v>
      </c>
      <c r="D455" s="1"/>
    </row>
    <row r="474" spans="1:4" ht="21">
      <c r="A474" s="2"/>
      <c r="B474" s="7"/>
      <c r="C474" s="19"/>
      <c r="D474" s="11"/>
    </row>
    <row r="475" spans="1:4" ht="21">
      <c r="A475" s="2"/>
      <c r="B475" s="7"/>
      <c r="C475" s="16"/>
      <c r="D475" s="11"/>
    </row>
    <row r="476" ht="21">
      <c r="A476" s="8"/>
    </row>
    <row r="477" ht="21">
      <c r="A477" s="17"/>
    </row>
    <row r="478" ht="21">
      <c r="A478" s="17"/>
    </row>
    <row r="488" spans="1:4" ht="21">
      <c r="A488" s="2"/>
      <c r="B488" s="7"/>
      <c r="C488" s="16"/>
      <c r="D488" s="11"/>
    </row>
    <row r="489" spans="1:4" ht="21">
      <c r="A489" s="8"/>
      <c r="B489" s="7"/>
      <c r="C489" s="16"/>
      <c r="D489" s="11"/>
    </row>
    <row r="490" ht="21">
      <c r="A490" s="17"/>
    </row>
    <row r="491" ht="21">
      <c r="A491" s="17"/>
    </row>
    <row r="493" spans="1:4" ht="21">
      <c r="A493" s="2"/>
      <c r="B493" s="7"/>
      <c r="C493" s="16"/>
      <c r="D493" s="11"/>
    </row>
    <row r="494" ht="21">
      <c r="A494" s="8"/>
    </row>
    <row r="495" ht="21">
      <c r="A495" s="17"/>
    </row>
    <row r="496" ht="21">
      <c r="A496" s="17"/>
    </row>
    <row r="497" ht="21">
      <c r="A497" s="17"/>
    </row>
    <row r="498" ht="21">
      <c r="A498" s="17"/>
    </row>
    <row r="499" spans="1:3" ht="21">
      <c r="A499" s="122"/>
      <c r="B499" s="122"/>
      <c r="C499" s="122"/>
    </row>
    <row r="500" spans="1:4" ht="21">
      <c r="A500" s="17"/>
      <c r="B500" s="7"/>
      <c r="C500" s="16"/>
      <c r="D500" s="11"/>
    </row>
    <row r="510" spans="1:4" ht="21">
      <c r="A510" s="2"/>
      <c r="B510" s="7"/>
      <c r="C510" s="19"/>
      <c r="D510" s="11"/>
    </row>
    <row r="511" spans="1:4" ht="21">
      <c r="A511" s="2"/>
      <c r="B511" s="7"/>
      <c r="C511" s="16"/>
      <c r="D511" s="11"/>
    </row>
    <row r="512" ht="21">
      <c r="A512" s="8"/>
    </row>
    <row r="513" ht="21">
      <c r="A513" s="8"/>
    </row>
    <row r="514" ht="21">
      <c r="A514" s="8"/>
    </row>
    <row r="517" spans="1:4" ht="21">
      <c r="A517" s="2"/>
      <c r="B517" s="7"/>
      <c r="C517" s="16"/>
      <c r="D517" s="11"/>
    </row>
    <row r="518" ht="21">
      <c r="A518" s="8"/>
    </row>
    <row r="519" ht="21">
      <c r="A519" s="8"/>
    </row>
    <row r="522" spans="1:4" ht="21">
      <c r="A522" s="2"/>
      <c r="B522" s="7"/>
      <c r="C522" s="16"/>
      <c r="D522" s="11"/>
    </row>
    <row r="523" ht="21">
      <c r="A523" s="8"/>
    </row>
    <row r="524" ht="21">
      <c r="A524" s="8"/>
    </row>
    <row r="528" spans="1:4" ht="21">
      <c r="A528" s="2"/>
      <c r="B528" s="7"/>
      <c r="C528" s="19"/>
      <c r="D528" s="11"/>
    </row>
    <row r="529" spans="1:4" ht="21">
      <c r="A529" s="2"/>
      <c r="B529" s="7"/>
      <c r="C529" s="16"/>
      <c r="D529" s="11"/>
    </row>
    <row r="530" ht="21">
      <c r="A530" s="8"/>
    </row>
    <row r="531" ht="21">
      <c r="A531" s="8"/>
    </row>
    <row r="532" ht="21">
      <c r="A532" s="8"/>
    </row>
    <row r="533" ht="21">
      <c r="A533" s="17"/>
    </row>
    <row r="534" ht="21">
      <c r="A534" s="8"/>
    </row>
    <row r="535" ht="21">
      <c r="A535" s="8"/>
    </row>
    <row r="536" ht="21">
      <c r="A536" s="8"/>
    </row>
  </sheetData>
  <sheetProtection/>
  <mergeCells count="7">
    <mergeCell ref="A499:C499"/>
    <mergeCell ref="A1:D1"/>
    <mergeCell ref="A2:D2"/>
    <mergeCell ref="A3:D3"/>
    <mergeCell ref="A8:D8"/>
    <mergeCell ref="A13:D13"/>
    <mergeCell ref="A359:D359"/>
  </mergeCells>
  <printOptions/>
  <pageMargins left="0.984251968503937" right="0.3937007874015748" top="0.7086614173228347" bottom="0.3937007874015748" header="0.5118110236220472" footer="0.11811023622047245"/>
  <pageSetup firstPageNumber="34" useFirstPageNumber="1" horizontalDpi="600" verticalDpi="600" orientation="portrait" paperSize="9" r:id="rId1"/>
  <headerFooter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G43"/>
  <sheetViews>
    <sheetView zoomScale="120" zoomScaleNormal="120" zoomScalePageLayoutView="0" workbookViewId="0" topLeftCell="A32">
      <selection activeCell="E10" sqref="E10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3.25">
      <c r="A1" s="123" t="s">
        <v>5</v>
      </c>
      <c r="B1" s="123"/>
      <c r="C1" s="124"/>
      <c r="D1" s="124"/>
    </row>
    <row r="2" spans="1:4" ht="21">
      <c r="A2" s="125" t="s">
        <v>410</v>
      </c>
      <c r="B2" s="125"/>
      <c r="C2" s="124"/>
      <c r="D2" s="124"/>
    </row>
    <row r="3" spans="1:4" ht="21">
      <c r="A3" s="125" t="s">
        <v>1</v>
      </c>
      <c r="B3" s="125"/>
      <c r="C3" s="124"/>
      <c r="D3" s="124"/>
    </row>
    <row r="4" spans="1:2" ht="21">
      <c r="A4" s="2"/>
      <c r="B4" s="2"/>
    </row>
    <row r="5" spans="1:7" ht="23.25" customHeight="1">
      <c r="A5" s="126" t="s">
        <v>266</v>
      </c>
      <c r="B5" s="126"/>
      <c r="C5" s="127"/>
      <c r="D5" s="124"/>
      <c r="E5" s="3"/>
      <c r="F5" s="3"/>
      <c r="G5" s="4"/>
    </row>
    <row r="6" spans="1:7" ht="23.25" customHeight="1">
      <c r="A6" s="12" t="s">
        <v>275</v>
      </c>
      <c r="B6" s="7" t="s">
        <v>2</v>
      </c>
      <c r="C6" s="19">
        <f>SUM(C7+C12+C33+C38+C41)</f>
        <v>70000</v>
      </c>
      <c r="D6" s="11" t="s">
        <v>4</v>
      </c>
      <c r="E6" s="3"/>
      <c r="F6" s="3"/>
      <c r="G6" s="4"/>
    </row>
    <row r="7" spans="1:4" ht="23.25" customHeight="1">
      <c r="A7" s="15" t="s">
        <v>13</v>
      </c>
      <c r="B7" s="7" t="s">
        <v>2</v>
      </c>
      <c r="C7" s="19">
        <f>SUM(C8)</f>
        <v>0</v>
      </c>
      <c r="D7" s="11" t="s">
        <v>4</v>
      </c>
    </row>
    <row r="8" spans="1:4" ht="23.25" customHeight="1">
      <c r="A8" s="21" t="s">
        <v>12</v>
      </c>
      <c r="B8" s="7" t="s">
        <v>2</v>
      </c>
      <c r="C8" s="19">
        <v>0</v>
      </c>
      <c r="D8" s="11" t="s">
        <v>4</v>
      </c>
    </row>
    <row r="9" spans="1:4" ht="21">
      <c r="A9" s="13" t="s">
        <v>173</v>
      </c>
      <c r="B9" s="7" t="s">
        <v>2</v>
      </c>
      <c r="C9" s="19">
        <v>0</v>
      </c>
      <c r="D9" s="11" t="s">
        <v>4</v>
      </c>
    </row>
    <row r="10" spans="1:4" ht="21">
      <c r="A10" s="21" t="s">
        <v>81</v>
      </c>
      <c r="B10" s="7" t="s">
        <v>2</v>
      </c>
      <c r="C10" s="19">
        <v>0</v>
      </c>
      <c r="D10" s="11" t="s">
        <v>4</v>
      </c>
    </row>
    <row r="12" spans="1:6" ht="21">
      <c r="A12" s="13" t="s">
        <v>42</v>
      </c>
      <c r="B12" s="7" t="s">
        <v>2</v>
      </c>
      <c r="C12" s="19">
        <f>SUM(C13+C31)</f>
        <v>70000</v>
      </c>
      <c r="D12" s="11" t="s">
        <v>4</v>
      </c>
      <c r="F12" s="1" t="s">
        <v>0</v>
      </c>
    </row>
    <row r="13" spans="1:4" ht="21">
      <c r="A13" s="13" t="s">
        <v>78</v>
      </c>
      <c r="B13" s="7" t="s">
        <v>2</v>
      </c>
      <c r="C13" s="19">
        <f>SUM(C14+C15+C30)</f>
        <v>70000</v>
      </c>
      <c r="D13" s="11" t="s">
        <v>4</v>
      </c>
    </row>
    <row r="14" spans="1:4" ht="21">
      <c r="A14" s="13" t="s">
        <v>79</v>
      </c>
      <c r="B14" s="7" t="s">
        <v>2</v>
      </c>
      <c r="C14" s="19">
        <v>0</v>
      </c>
      <c r="D14" s="11" t="s">
        <v>4</v>
      </c>
    </row>
    <row r="15" spans="1:4" ht="21">
      <c r="A15" s="13" t="s">
        <v>87</v>
      </c>
      <c r="B15" s="7" t="s">
        <v>2</v>
      </c>
      <c r="C15" s="19">
        <f>SUM(C17)</f>
        <v>70000</v>
      </c>
      <c r="D15" s="11" t="s">
        <v>4</v>
      </c>
    </row>
    <row r="16" ht="21">
      <c r="A16" s="2" t="s">
        <v>177</v>
      </c>
    </row>
    <row r="17" spans="2:4" ht="21">
      <c r="B17" s="7" t="s">
        <v>3</v>
      </c>
      <c r="C17" s="19">
        <f>SUM(C19+C24)</f>
        <v>70000</v>
      </c>
      <c r="D17" s="11" t="s">
        <v>4</v>
      </c>
    </row>
    <row r="18" ht="21">
      <c r="A18" s="8" t="s">
        <v>60</v>
      </c>
    </row>
    <row r="19" spans="1:4" ht="21">
      <c r="A19" s="2" t="s">
        <v>276</v>
      </c>
      <c r="B19" s="7" t="s">
        <v>3</v>
      </c>
      <c r="C19" s="16">
        <v>60000</v>
      </c>
      <c r="D19" s="11" t="s">
        <v>4</v>
      </c>
    </row>
    <row r="20" spans="1:4" ht="21">
      <c r="A20" s="8" t="s">
        <v>277</v>
      </c>
      <c r="B20" s="7"/>
      <c r="C20" s="19"/>
      <c r="D20" s="11"/>
    </row>
    <row r="21" spans="1:4" ht="21">
      <c r="A21" s="8" t="s">
        <v>278</v>
      </c>
      <c r="B21" s="7"/>
      <c r="C21" s="19"/>
      <c r="D21" s="11"/>
    </row>
    <row r="22" spans="1:4" ht="21">
      <c r="A22" s="8" t="s">
        <v>462</v>
      </c>
      <c r="B22" s="7"/>
      <c r="C22" s="19"/>
      <c r="D22" s="11"/>
    </row>
    <row r="23" spans="1:4" ht="21">
      <c r="A23" s="8" t="s">
        <v>226</v>
      </c>
      <c r="B23" s="7"/>
      <c r="C23" s="19"/>
      <c r="D23" s="11"/>
    </row>
    <row r="24" spans="1:4" ht="21">
      <c r="A24" s="2" t="s">
        <v>279</v>
      </c>
      <c r="B24" s="7" t="s">
        <v>3</v>
      </c>
      <c r="C24" s="16">
        <v>10000</v>
      </c>
      <c r="D24" s="11" t="s">
        <v>4</v>
      </c>
    </row>
    <row r="25" spans="1:4" ht="21">
      <c r="A25" s="8" t="s">
        <v>281</v>
      </c>
      <c r="B25" s="7"/>
      <c r="C25" s="19"/>
      <c r="D25" s="11"/>
    </row>
    <row r="26" spans="1:4" ht="21">
      <c r="A26" s="8" t="s">
        <v>280</v>
      </c>
      <c r="B26" s="7"/>
      <c r="C26" s="19"/>
      <c r="D26" s="11"/>
    </row>
    <row r="27" spans="1:4" ht="21">
      <c r="A27" s="8" t="s">
        <v>463</v>
      </c>
      <c r="B27" s="7"/>
      <c r="C27" s="19"/>
      <c r="D27" s="11"/>
    </row>
    <row r="28" spans="1:4" ht="21">
      <c r="A28" s="8" t="s">
        <v>226</v>
      </c>
      <c r="B28" s="7"/>
      <c r="C28" s="19"/>
      <c r="D28" s="11"/>
    </row>
    <row r="29" spans="1:4" ht="21">
      <c r="A29" s="8"/>
      <c r="B29" s="7"/>
      <c r="C29" s="19"/>
      <c r="D29" s="11"/>
    </row>
    <row r="30" spans="1:4" ht="21">
      <c r="A30" s="13" t="s">
        <v>108</v>
      </c>
      <c r="B30" s="7" t="s">
        <v>2</v>
      </c>
      <c r="C30" s="19">
        <v>0</v>
      </c>
      <c r="D30" s="11" t="s">
        <v>4</v>
      </c>
    </row>
    <row r="31" spans="1:4" ht="21">
      <c r="A31" s="13" t="s">
        <v>109</v>
      </c>
      <c r="B31" s="7" t="s">
        <v>2</v>
      </c>
      <c r="C31" s="19">
        <v>0</v>
      </c>
      <c r="D31" s="11" t="s">
        <v>4</v>
      </c>
    </row>
    <row r="33" spans="1:4" ht="21">
      <c r="A33" s="13" t="s">
        <v>94</v>
      </c>
      <c r="B33" s="7" t="s">
        <v>2</v>
      </c>
      <c r="C33" s="19">
        <f>SUM(C34)</f>
        <v>0</v>
      </c>
      <c r="D33" s="11" t="s">
        <v>4</v>
      </c>
    </row>
    <row r="34" spans="1:4" ht="21">
      <c r="A34" s="13" t="s">
        <v>95</v>
      </c>
      <c r="B34" s="7" t="s">
        <v>2</v>
      </c>
      <c r="C34" s="19">
        <v>0</v>
      </c>
      <c r="D34" s="11" t="s">
        <v>4</v>
      </c>
    </row>
    <row r="35" spans="1:4" ht="21">
      <c r="A35" s="13"/>
      <c r="B35" s="7"/>
      <c r="C35" s="19"/>
      <c r="D35" s="11"/>
    </row>
    <row r="36" spans="1:4" ht="21">
      <c r="A36" s="13"/>
      <c r="B36" s="7"/>
      <c r="C36" s="19"/>
      <c r="D36" s="11"/>
    </row>
    <row r="37" spans="1:4" ht="21">
      <c r="A37" s="13"/>
      <c r="B37" s="7"/>
      <c r="C37" s="19"/>
      <c r="D37" s="11"/>
    </row>
    <row r="38" spans="1:4" ht="21">
      <c r="A38" s="13" t="s">
        <v>121</v>
      </c>
      <c r="B38" s="7" t="s">
        <v>2</v>
      </c>
      <c r="C38" s="19">
        <f>SUM(C39)</f>
        <v>0</v>
      </c>
      <c r="D38" s="11" t="s">
        <v>4</v>
      </c>
    </row>
    <row r="39" spans="1:4" ht="21">
      <c r="A39" s="13" t="s">
        <v>127</v>
      </c>
      <c r="B39" s="7" t="s">
        <v>2</v>
      </c>
      <c r="C39" s="19">
        <v>0</v>
      </c>
      <c r="D39" s="11" t="s">
        <v>4</v>
      </c>
    </row>
    <row r="41" spans="1:4" ht="21">
      <c r="A41" s="13" t="s">
        <v>122</v>
      </c>
      <c r="B41" s="7" t="s">
        <v>2</v>
      </c>
      <c r="C41" s="19">
        <f>SUM(C42)</f>
        <v>0</v>
      </c>
      <c r="D41" s="11" t="s">
        <v>4</v>
      </c>
    </row>
    <row r="42" spans="1:4" ht="21">
      <c r="A42" s="13" t="s">
        <v>123</v>
      </c>
      <c r="B42" s="7" t="s">
        <v>2</v>
      </c>
      <c r="C42" s="19">
        <v>0</v>
      </c>
      <c r="D42" s="11" t="s">
        <v>4</v>
      </c>
    </row>
    <row r="43" ht="21">
      <c r="A43" s="1" t="s">
        <v>0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71" useFirstPageNumber="1" horizontalDpi="600" verticalDpi="600" orientation="portrait" paperSize="9" r:id="rId1"/>
  <headerFooter alignWithMargins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G51"/>
  <sheetViews>
    <sheetView zoomScale="120" zoomScaleNormal="120" zoomScalePageLayoutView="0" workbookViewId="0" topLeftCell="A1">
      <selection activeCell="A8" sqref="A8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3.25">
      <c r="A1" s="123" t="s">
        <v>5</v>
      </c>
      <c r="B1" s="123"/>
      <c r="C1" s="124"/>
      <c r="D1" s="124"/>
    </row>
    <row r="2" spans="1:4" ht="21">
      <c r="A2" s="125" t="s">
        <v>410</v>
      </c>
      <c r="B2" s="125"/>
      <c r="C2" s="124"/>
      <c r="D2" s="124"/>
    </row>
    <row r="3" spans="1:4" ht="21">
      <c r="A3" s="125" t="s">
        <v>1</v>
      </c>
      <c r="B3" s="125"/>
      <c r="C3" s="124"/>
      <c r="D3" s="124"/>
    </row>
    <row r="4" spans="1:2" ht="21">
      <c r="A4" s="2"/>
      <c r="B4" s="2"/>
    </row>
    <row r="5" spans="1:7" ht="23.25" customHeight="1">
      <c r="A5" s="126" t="s">
        <v>282</v>
      </c>
      <c r="B5" s="126"/>
      <c r="C5" s="127"/>
      <c r="D5" s="124"/>
      <c r="E5" s="3"/>
      <c r="F5" s="3"/>
      <c r="G5" s="4"/>
    </row>
    <row r="6" spans="1:7" ht="23.25" customHeight="1">
      <c r="A6" s="12" t="s">
        <v>284</v>
      </c>
      <c r="B6" s="7" t="s">
        <v>2</v>
      </c>
      <c r="C6" s="19">
        <f>SUM(C7+C12+C32+C35+C38)</f>
        <v>225000</v>
      </c>
      <c r="D6" s="11" t="s">
        <v>4</v>
      </c>
      <c r="E6" s="3"/>
      <c r="F6" s="3"/>
      <c r="G6" s="4"/>
    </row>
    <row r="7" spans="1:4" ht="23.25" customHeight="1">
      <c r="A7" s="15" t="s">
        <v>13</v>
      </c>
      <c r="B7" s="7" t="s">
        <v>2</v>
      </c>
      <c r="C7" s="19">
        <f>SUM(C8)</f>
        <v>0</v>
      </c>
      <c r="D7" s="11" t="s">
        <v>4</v>
      </c>
    </row>
    <row r="8" spans="1:4" ht="23.25" customHeight="1">
      <c r="A8" s="21" t="s">
        <v>12</v>
      </c>
      <c r="B8" s="7" t="s">
        <v>2</v>
      </c>
      <c r="C8" s="19">
        <v>0</v>
      </c>
      <c r="D8" s="11" t="s">
        <v>4</v>
      </c>
    </row>
    <row r="9" spans="1:4" ht="21">
      <c r="A9" s="13" t="s">
        <v>173</v>
      </c>
      <c r="B9" s="7" t="s">
        <v>2</v>
      </c>
      <c r="C9" s="19">
        <v>0</v>
      </c>
      <c r="D9" s="11" t="s">
        <v>4</v>
      </c>
    </row>
    <row r="10" spans="1:4" ht="21">
      <c r="A10" s="21" t="s">
        <v>81</v>
      </c>
      <c r="B10" s="7" t="s">
        <v>2</v>
      </c>
      <c r="C10" s="19">
        <v>0</v>
      </c>
      <c r="D10" s="11" t="s">
        <v>4</v>
      </c>
    </row>
    <row r="12" spans="1:6" ht="21">
      <c r="A12" s="13" t="s">
        <v>42</v>
      </c>
      <c r="B12" s="7" t="s">
        <v>2</v>
      </c>
      <c r="C12" s="19">
        <f>SUM(C13+C30)</f>
        <v>220000</v>
      </c>
      <c r="D12" s="11" t="s">
        <v>4</v>
      </c>
      <c r="F12" s="1" t="s">
        <v>0</v>
      </c>
    </row>
    <row r="13" spans="1:4" ht="21">
      <c r="A13" s="13" t="s">
        <v>78</v>
      </c>
      <c r="B13" s="7" t="s">
        <v>2</v>
      </c>
      <c r="C13" s="19">
        <f>SUM(C14+C15+C29)</f>
        <v>220000</v>
      </c>
      <c r="D13" s="11" t="s">
        <v>4</v>
      </c>
    </row>
    <row r="14" spans="1:4" ht="21">
      <c r="A14" s="13" t="s">
        <v>79</v>
      </c>
      <c r="B14" s="7" t="s">
        <v>2</v>
      </c>
      <c r="C14" s="19">
        <v>0</v>
      </c>
      <c r="D14" s="11" t="s">
        <v>4</v>
      </c>
    </row>
    <row r="15" spans="1:4" ht="21">
      <c r="A15" s="13" t="s">
        <v>87</v>
      </c>
      <c r="B15" s="7" t="s">
        <v>2</v>
      </c>
      <c r="C15" s="19">
        <f>SUM(C17)</f>
        <v>220000</v>
      </c>
      <c r="D15" s="11" t="s">
        <v>4</v>
      </c>
    </row>
    <row r="16" ht="21">
      <c r="A16" s="2" t="s">
        <v>177</v>
      </c>
    </row>
    <row r="17" spans="2:4" ht="21">
      <c r="B17" s="7" t="s">
        <v>3</v>
      </c>
      <c r="C17" s="19">
        <f>SUM(C19+C24)</f>
        <v>220000</v>
      </c>
      <c r="D17" s="11" t="s">
        <v>4</v>
      </c>
    </row>
    <row r="18" ht="21">
      <c r="A18" s="8" t="s">
        <v>60</v>
      </c>
    </row>
    <row r="19" spans="1:4" ht="21">
      <c r="A19" s="2" t="s">
        <v>283</v>
      </c>
      <c r="B19" s="7" t="s">
        <v>3</v>
      </c>
      <c r="C19" s="16">
        <v>70000</v>
      </c>
      <c r="D19" s="11" t="s">
        <v>4</v>
      </c>
    </row>
    <row r="20" spans="1:4" ht="21">
      <c r="A20" s="8" t="s">
        <v>725</v>
      </c>
      <c r="B20" s="7"/>
      <c r="C20" s="19"/>
      <c r="D20" s="11"/>
    </row>
    <row r="21" spans="1:4" ht="21">
      <c r="A21" s="8" t="s">
        <v>707</v>
      </c>
      <c r="B21" s="7"/>
      <c r="C21" s="19"/>
      <c r="D21" s="11"/>
    </row>
    <row r="22" spans="1:4" ht="21">
      <c r="A22" s="8" t="s">
        <v>706</v>
      </c>
      <c r="B22" s="7"/>
      <c r="C22" s="19"/>
      <c r="D22" s="11"/>
    </row>
    <row r="23" spans="1:4" ht="21">
      <c r="A23" s="8" t="s">
        <v>226</v>
      </c>
      <c r="B23" s="7"/>
      <c r="C23" s="19"/>
      <c r="D23" s="11"/>
    </row>
    <row r="24" spans="1:4" ht="21">
      <c r="A24" s="2" t="s">
        <v>750</v>
      </c>
      <c r="B24" s="7" t="s">
        <v>3</v>
      </c>
      <c r="C24" s="16">
        <v>150000</v>
      </c>
      <c r="D24" s="11" t="s">
        <v>4</v>
      </c>
    </row>
    <row r="25" spans="1:4" ht="21">
      <c r="A25" s="8" t="s">
        <v>751</v>
      </c>
      <c r="B25" s="7"/>
      <c r="C25" s="19"/>
      <c r="D25" s="11"/>
    </row>
    <row r="26" spans="1:4" ht="21">
      <c r="A26" s="8" t="s">
        <v>464</v>
      </c>
      <c r="B26" s="7"/>
      <c r="C26" s="19"/>
      <c r="D26" s="11"/>
    </row>
    <row r="27" spans="1:4" ht="21">
      <c r="A27" s="8" t="s">
        <v>226</v>
      </c>
      <c r="B27" s="7"/>
      <c r="C27" s="19"/>
      <c r="D27" s="11"/>
    </row>
    <row r="28" spans="1:4" ht="21">
      <c r="A28" s="8"/>
      <c r="B28" s="7"/>
      <c r="C28" s="19"/>
      <c r="D28" s="11"/>
    </row>
    <row r="29" spans="1:4" ht="21">
      <c r="A29" s="13" t="s">
        <v>108</v>
      </c>
      <c r="B29" s="7" t="s">
        <v>2</v>
      </c>
      <c r="C29" s="19">
        <v>0</v>
      </c>
      <c r="D29" s="11" t="s">
        <v>4</v>
      </c>
    </row>
    <row r="30" spans="1:4" ht="21">
      <c r="A30" s="13" t="s">
        <v>109</v>
      </c>
      <c r="B30" s="7" t="s">
        <v>2</v>
      </c>
      <c r="C30" s="19">
        <v>0</v>
      </c>
      <c r="D30" s="11" t="s">
        <v>4</v>
      </c>
    </row>
    <row r="32" spans="1:4" ht="21">
      <c r="A32" s="13" t="s">
        <v>94</v>
      </c>
      <c r="B32" s="7" t="s">
        <v>2</v>
      </c>
      <c r="C32" s="19">
        <f>SUM(C33)</f>
        <v>0</v>
      </c>
      <c r="D32" s="11" t="s">
        <v>4</v>
      </c>
    </row>
    <row r="33" spans="1:4" ht="21">
      <c r="A33" s="13" t="s">
        <v>95</v>
      </c>
      <c r="B33" s="7" t="s">
        <v>2</v>
      </c>
      <c r="C33" s="19">
        <v>0</v>
      </c>
      <c r="D33" s="11" t="s">
        <v>4</v>
      </c>
    </row>
    <row r="34" spans="1:4" ht="21">
      <c r="A34" s="13"/>
      <c r="B34" s="7"/>
      <c r="C34" s="19"/>
      <c r="D34" s="11"/>
    </row>
    <row r="35" spans="1:4" ht="21">
      <c r="A35" s="13" t="s">
        <v>121</v>
      </c>
      <c r="B35" s="7" t="s">
        <v>2</v>
      </c>
      <c r="C35" s="19">
        <f>SUM(C36)</f>
        <v>0</v>
      </c>
      <c r="D35" s="11" t="s">
        <v>4</v>
      </c>
    </row>
    <row r="36" spans="1:4" ht="21">
      <c r="A36" s="13" t="s">
        <v>127</v>
      </c>
      <c r="B36" s="7" t="s">
        <v>2</v>
      </c>
      <c r="C36" s="19">
        <v>0</v>
      </c>
      <c r="D36" s="11" t="s">
        <v>4</v>
      </c>
    </row>
    <row r="38" spans="1:4" ht="21">
      <c r="A38" s="13" t="s">
        <v>122</v>
      </c>
      <c r="B38" s="7" t="s">
        <v>2</v>
      </c>
      <c r="C38" s="19">
        <f>SUM(C39)</f>
        <v>5000</v>
      </c>
      <c r="D38" s="11" t="s">
        <v>4</v>
      </c>
    </row>
    <row r="39" spans="1:4" ht="21">
      <c r="A39" s="13" t="s">
        <v>123</v>
      </c>
      <c r="B39" s="7" t="s">
        <v>2</v>
      </c>
      <c r="C39" s="19">
        <f>SUM(C40)</f>
        <v>5000</v>
      </c>
      <c r="D39" s="11" t="s">
        <v>4</v>
      </c>
    </row>
    <row r="40" spans="1:4" ht="21">
      <c r="A40" s="2" t="s">
        <v>647</v>
      </c>
      <c r="B40" s="7" t="s">
        <v>3</v>
      </c>
      <c r="C40" s="19">
        <f>SUM(C42)</f>
        <v>5000</v>
      </c>
      <c r="D40" s="11" t="s">
        <v>4</v>
      </c>
    </row>
    <row r="41" spans="1:4" ht="21">
      <c r="A41" s="2" t="s">
        <v>648</v>
      </c>
      <c r="B41" s="7"/>
      <c r="C41" s="19"/>
      <c r="D41" s="11"/>
    </row>
    <row r="42" spans="1:4" ht="21">
      <c r="A42" s="2"/>
      <c r="B42" s="7" t="s">
        <v>3</v>
      </c>
      <c r="C42" s="19">
        <v>5000</v>
      </c>
      <c r="D42" s="11" t="s">
        <v>4</v>
      </c>
    </row>
    <row r="43" ht="21">
      <c r="A43" s="8" t="s">
        <v>649</v>
      </c>
    </row>
    <row r="44" ht="21">
      <c r="A44" s="8" t="s">
        <v>650</v>
      </c>
    </row>
    <row r="45" ht="21">
      <c r="A45" s="8" t="s">
        <v>651</v>
      </c>
    </row>
    <row r="46" ht="21">
      <c r="A46" s="8" t="s">
        <v>652</v>
      </c>
    </row>
    <row r="47" ht="21">
      <c r="A47" s="8" t="s">
        <v>753</v>
      </c>
    </row>
    <row r="48" spans="1:4" ht="21">
      <c r="A48" s="8" t="s">
        <v>653</v>
      </c>
      <c r="D48" s="1"/>
    </row>
    <row r="49" spans="1:4" ht="21">
      <c r="A49" s="1" t="s">
        <v>226</v>
      </c>
      <c r="D49" s="1"/>
    </row>
    <row r="50" ht="21">
      <c r="A50" s="8" t="s">
        <v>307</v>
      </c>
    </row>
    <row r="51" ht="21">
      <c r="A51" s="8" t="s">
        <v>308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73" useFirstPageNumber="1" horizontalDpi="600" verticalDpi="600" orientation="portrait" paperSize="9" r:id="rId1"/>
  <headerFooter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3"/>
  <sheetViews>
    <sheetView zoomScale="120" zoomScaleNormal="120" zoomScalePageLayoutView="0" workbookViewId="0" topLeftCell="A1">
      <selection activeCell="B8" sqref="B8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3.25">
      <c r="A1" s="123" t="s">
        <v>5</v>
      </c>
      <c r="B1" s="123"/>
      <c r="C1" s="124"/>
      <c r="D1" s="124"/>
    </row>
    <row r="2" spans="1:4" ht="21">
      <c r="A2" s="125" t="s">
        <v>410</v>
      </c>
      <c r="B2" s="125"/>
      <c r="C2" s="124"/>
      <c r="D2" s="124"/>
    </row>
    <row r="3" spans="1:4" ht="21">
      <c r="A3" s="125" t="s">
        <v>1</v>
      </c>
      <c r="B3" s="125"/>
      <c r="C3" s="124"/>
      <c r="D3" s="124"/>
    </row>
    <row r="4" spans="1:2" ht="21">
      <c r="A4" s="5"/>
      <c r="B4" s="5"/>
    </row>
    <row r="5" spans="1:7" ht="23.25" customHeight="1">
      <c r="A5" s="126" t="s">
        <v>285</v>
      </c>
      <c r="B5" s="126"/>
      <c r="C5" s="127"/>
      <c r="D5" s="124"/>
      <c r="E5" s="3"/>
      <c r="F5" s="3"/>
      <c r="G5" s="4"/>
    </row>
    <row r="6" spans="1:7" ht="23.25" customHeight="1">
      <c r="A6" s="12" t="s">
        <v>286</v>
      </c>
      <c r="B6" s="7" t="s">
        <v>2</v>
      </c>
      <c r="C6" s="19">
        <f>SUM(C7+C43+C132+C159+C162)</f>
        <v>1449100</v>
      </c>
      <c r="D6" s="11" t="s">
        <v>4</v>
      </c>
      <c r="E6" s="3"/>
      <c r="F6" s="3"/>
      <c r="G6" s="4"/>
    </row>
    <row r="7" spans="1:4" ht="23.25" customHeight="1">
      <c r="A7" s="15" t="s">
        <v>13</v>
      </c>
      <c r="B7" s="7" t="s">
        <v>2</v>
      </c>
      <c r="C7" s="19">
        <f>SUM(C8)</f>
        <v>1066100</v>
      </c>
      <c r="D7" s="11" t="s">
        <v>4</v>
      </c>
    </row>
    <row r="8" spans="1:4" ht="23.25" customHeight="1">
      <c r="A8" s="21" t="s">
        <v>12</v>
      </c>
      <c r="B8" s="7" t="s">
        <v>2</v>
      </c>
      <c r="C8" s="19">
        <f>SUM(C9+C26)</f>
        <v>1066100</v>
      </c>
      <c r="D8" s="11" t="s">
        <v>4</v>
      </c>
    </row>
    <row r="9" spans="1:4" ht="21">
      <c r="A9" s="13" t="s">
        <v>173</v>
      </c>
      <c r="B9" s="7" t="s">
        <v>2</v>
      </c>
      <c r="C9" s="19">
        <f>SUM(C10+C17+C21)</f>
        <v>685100</v>
      </c>
      <c r="D9" s="11" t="s">
        <v>4</v>
      </c>
    </row>
    <row r="10" spans="1:4" ht="21">
      <c r="A10" s="2" t="s">
        <v>131</v>
      </c>
      <c r="B10" s="7" t="s">
        <v>3</v>
      </c>
      <c r="C10" s="16">
        <v>633800</v>
      </c>
      <c r="D10" s="11" t="s">
        <v>4</v>
      </c>
    </row>
    <row r="11" ht="21">
      <c r="A11" s="8" t="s">
        <v>491</v>
      </c>
    </row>
    <row r="12" spans="1:5" ht="21">
      <c r="A12" s="8" t="s">
        <v>594</v>
      </c>
      <c r="B12" s="17" t="s">
        <v>144</v>
      </c>
      <c r="C12" s="20"/>
      <c r="D12" s="20"/>
      <c r="E12" s="8" t="s">
        <v>0</v>
      </c>
    </row>
    <row r="13" spans="1:2" ht="21">
      <c r="A13" s="8" t="s">
        <v>492</v>
      </c>
      <c r="B13" s="17" t="s">
        <v>144</v>
      </c>
    </row>
    <row r="14" spans="1:2" ht="21">
      <c r="A14" s="8" t="s">
        <v>493</v>
      </c>
      <c r="B14" s="17" t="s">
        <v>144</v>
      </c>
    </row>
    <row r="15" ht="21">
      <c r="A15" s="1" t="s">
        <v>287</v>
      </c>
    </row>
    <row r="17" spans="1:4" ht="21">
      <c r="A17" s="2" t="s">
        <v>730</v>
      </c>
      <c r="B17" s="7" t="s">
        <v>3</v>
      </c>
      <c r="C17" s="16">
        <v>9300</v>
      </c>
      <c r="D17" s="11" t="s">
        <v>4</v>
      </c>
    </row>
    <row r="18" ht="21">
      <c r="A18" s="8" t="s">
        <v>731</v>
      </c>
    </row>
    <row r="19" ht="21">
      <c r="A19" s="1" t="s">
        <v>287</v>
      </c>
    </row>
    <row r="21" spans="1:4" ht="21">
      <c r="A21" s="2" t="s">
        <v>732</v>
      </c>
      <c r="B21" s="7" t="s">
        <v>3</v>
      </c>
      <c r="C21" s="16">
        <v>42000</v>
      </c>
      <c r="D21" s="11" t="s">
        <v>4</v>
      </c>
    </row>
    <row r="22" ht="21">
      <c r="A22" s="8" t="s">
        <v>288</v>
      </c>
    </row>
    <row r="23" ht="21">
      <c r="A23" s="8" t="s">
        <v>236</v>
      </c>
    </row>
    <row r="24" ht="21">
      <c r="A24" s="1" t="s">
        <v>287</v>
      </c>
    </row>
    <row r="26" spans="1:4" ht="21">
      <c r="A26" s="21" t="s">
        <v>81</v>
      </c>
      <c r="B26" s="7" t="s">
        <v>2</v>
      </c>
      <c r="C26" s="19">
        <f>SUM(C27+C38)</f>
        <v>381000</v>
      </c>
      <c r="D26" s="11" t="s">
        <v>4</v>
      </c>
    </row>
    <row r="27" spans="1:4" ht="21">
      <c r="A27" s="2" t="s">
        <v>733</v>
      </c>
      <c r="B27" s="7" t="s">
        <v>3</v>
      </c>
      <c r="C27" s="16">
        <v>345000</v>
      </c>
      <c r="D27" s="11" t="s">
        <v>4</v>
      </c>
    </row>
    <row r="28" ht="21">
      <c r="A28" s="8" t="s">
        <v>289</v>
      </c>
    </row>
    <row r="29" ht="21">
      <c r="A29" s="8" t="s">
        <v>290</v>
      </c>
    </row>
    <row r="30" spans="1:2" ht="21">
      <c r="A30" s="8" t="s">
        <v>292</v>
      </c>
      <c r="B30" s="17" t="s">
        <v>144</v>
      </c>
    </row>
    <row r="31" spans="1:2" ht="21">
      <c r="A31" s="8" t="s">
        <v>293</v>
      </c>
      <c r="B31" s="17" t="s">
        <v>144</v>
      </c>
    </row>
    <row r="32" ht="21">
      <c r="A32" s="8" t="s">
        <v>291</v>
      </c>
    </row>
    <row r="33" spans="1:2" ht="21">
      <c r="A33" s="8" t="s">
        <v>159</v>
      </c>
      <c r="B33" s="17" t="s">
        <v>144</v>
      </c>
    </row>
    <row r="34" ht="21">
      <c r="A34" s="1" t="s">
        <v>287</v>
      </c>
    </row>
    <row r="38" spans="1:4" ht="21">
      <c r="A38" s="2" t="s">
        <v>734</v>
      </c>
      <c r="B38" s="7" t="s">
        <v>3</v>
      </c>
      <c r="C38" s="16">
        <v>36000</v>
      </c>
      <c r="D38" s="11" t="s">
        <v>4</v>
      </c>
    </row>
    <row r="39" ht="21">
      <c r="A39" s="8" t="s">
        <v>35</v>
      </c>
    </row>
    <row r="40" ht="21">
      <c r="A40" s="8" t="s">
        <v>375</v>
      </c>
    </row>
    <row r="41" ht="21">
      <c r="A41" s="1" t="s">
        <v>394</v>
      </c>
    </row>
    <row r="43" spans="1:6" ht="21">
      <c r="A43" s="13" t="s">
        <v>42</v>
      </c>
      <c r="B43" s="7" t="s">
        <v>2</v>
      </c>
      <c r="C43" s="19">
        <f>SUM(C44+C130)</f>
        <v>361000</v>
      </c>
      <c r="D43" s="11" t="s">
        <v>4</v>
      </c>
      <c r="F43" s="1" t="s">
        <v>0</v>
      </c>
    </row>
    <row r="44" spans="1:4" ht="21">
      <c r="A44" s="13" t="s">
        <v>78</v>
      </c>
      <c r="B44" s="7" t="s">
        <v>2</v>
      </c>
      <c r="C44" s="19">
        <f>SUM(C45+C66+C100)</f>
        <v>361000</v>
      </c>
      <c r="D44" s="11" t="s">
        <v>4</v>
      </c>
    </row>
    <row r="45" spans="1:4" ht="21">
      <c r="A45" s="13" t="s">
        <v>79</v>
      </c>
      <c r="B45" s="7" t="s">
        <v>2</v>
      </c>
      <c r="C45" s="19">
        <f>SUM(C47+C57+C61)</f>
        <v>51000</v>
      </c>
      <c r="D45" s="11" t="s">
        <v>4</v>
      </c>
    </row>
    <row r="46" ht="21">
      <c r="A46" s="2" t="s">
        <v>80</v>
      </c>
    </row>
    <row r="47" spans="2:4" ht="21">
      <c r="B47" s="7" t="s">
        <v>3</v>
      </c>
      <c r="C47" s="19">
        <f>SUM(C49)</f>
        <v>10000</v>
      </c>
      <c r="D47" s="11" t="s">
        <v>4</v>
      </c>
    </row>
    <row r="48" ht="21">
      <c r="A48" s="8" t="s">
        <v>8</v>
      </c>
    </row>
    <row r="49" spans="1:4" ht="21">
      <c r="A49" s="2" t="s">
        <v>418</v>
      </c>
      <c r="B49" s="7" t="s">
        <v>3</v>
      </c>
      <c r="C49" s="16">
        <v>10000</v>
      </c>
      <c r="D49" s="11" t="s">
        <v>4</v>
      </c>
    </row>
    <row r="50" ht="21">
      <c r="A50" s="8" t="s">
        <v>416</v>
      </c>
    </row>
    <row r="51" ht="21">
      <c r="A51" s="8" t="s">
        <v>417</v>
      </c>
    </row>
    <row r="52" ht="21">
      <c r="A52" s="8" t="s">
        <v>419</v>
      </c>
    </row>
    <row r="53" ht="21">
      <c r="A53" s="8" t="s">
        <v>420</v>
      </c>
    </row>
    <row r="54" ht="21">
      <c r="A54" s="8" t="s">
        <v>421</v>
      </c>
    </row>
    <row r="55" ht="21">
      <c r="A55" s="1" t="s">
        <v>287</v>
      </c>
    </row>
    <row r="57" spans="1:4" ht="21">
      <c r="A57" s="2" t="s">
        <v>84</v>
      </c>
      <c r="B57" s="7" t="s">
        <v>3</v>
      </c>
      <c r="C57" s="16">
        <v>5000</v>
      </c>
      <c r="D57" s="11" t="s">
        <v>4</v>
      </c>
    </row>
    <row r="58" ht="21">
      <c r="A58" s="8" t="s">
        <v>45</v>
      </c>
    </row>
    <row r="59" ht="21">
      <c r="A59" s="1" t="s">
        <v>287</v>
      </c>
    </row>
    <row r="61" spans="1:4" ht="21">
      <c r="A61" s="2" t="s">
        <v>85</v>
      </c>
      <c r="B61" s="7" t="s">
        <v>3</v>
      </c>
      <c r="C61" s="16">
        <v>36000</v>
      </c>
      <c r="D61" s="11" t="s">
        <v>4</v>
      </c>
    </row>
    <row r="62" ht="21">
      <c r="A62" s="8" t="s">
        <v>697</v>
      </c>
    </row>
    <row r="63" ht="21">
      <c r="A63" s="8" t="s">
        <v>696</v>
      </c>
    </row>
    <row r="64" ht="21">
      <c r="A64" s="8" t="s">
        <v>287</v>
      </c>
    </row>
    <row r="65" ht="21">
      <c r="A65" s="8"/>
    </row>
    <row r="66" spans="1:4" ht="21">
      <c r="A66" s="13" t="s">
        <v>87</v>
      </c>
      <c r="B66" s="7" t="s">
        <v>2</v>
      </c>
      <c r="C66" s="19">
        <f>SUM(C67+C76+C94)</f>
        <v>115000</v>
      </c>
      <c r="D66" s="11" t="s">
        <v>4</v>
      </c>
    </row>
    <row r="67" spans="1:4" ht="21">
      <c r="A67" s="2" t="s">
        <v>88</v>
      </c>
      <c r="B67" s="7" t="s">
        <v>3</v>
      </c>
      <c r="C67" s="19">
        <f>SUM(C69)</f>
        <v>10000</v>
      </c>
      <c r="D67" s="11" t="s">
        <v>4</v>
      </c>
    </row>
    <row r="68" ht="21">
      <c r="A68" s="8" t="s">
        <v>47</v>
      </c>
    </row>
    <row r="69" spans="1:4" ht="21">
      <c r="A69" s="2" t="s">
        <v>48</v>
      </c>
      <c r="B69" s="7" t="s">
        <v>3</v>
      </c>
      <c r="C69" s="16">
        <v>10000</v>
      </c>
      <c r="D69" s="11" t="s">
        <v>4</v>
      </c>
    </row>
    <row r="70" ht="21">
      <c r="A70" s="8" t="s">
        <v>134</v>
      </c>
    </row>
    <row r="71" ht="21">
      <c r="A71" s="8" t="s">
        <v>168</v>
      </c>
    </row>
    <row r="72" ht="21">
      <c r="A72" s="8" t="s">
        <v>225</v>
      </c>
    </row>
    <row r="73" ht="21">
      <c r="A73" s="8" t="s">
        <v>287</v>
      </c>
    </row>
    <row r="74" ht="21">
      <c r="A74" s="8"/>
    </row>
    <row r="75" ht="21">
      <c r="A75" s="2" t="s">
        <v>169</v>
      </c>
    </row>
    <row r="76" spans="2:4" ht="21">
      <c r="B76" s="7" t="s">
        <v>3</v>
      </c>
      <c r="C76" s="19">
        <f>SUM(C79+C87)</f>
        <v>80000</v>
      </c>
      <c r="D76" s="11" t="s">
        <v>4</v>
      </c>
    </row>
    <row r="77" ht="21">
      <c r="A77" s="8" t="s">
        <v>60</v>
      </c>
    </row>
    <row r="78" spans="1:4" ht="21">
      <c r="A78" s="2" t="s">
        <v>136</v>
      </c>
      <c r="C78" s="16" t="s">
        <v>0</v>
      </c>
      <c r="D78" s="11" t="s">
        <v>0</v>
      </c>
    </row>
    <row r="79" spans="2:4" ht="21">
      <c r="B79" s="7" t="s">
        <v>3</v>
      </c>
      <c r="C79" s="16">
        <v>50000</v>
      </c>
      <c r="D79" s="11" t="s">
        <v>4</v>
      </c>
    </row>
    <row r="80" ht="21">
      <c r="A80" s="8" t="s">
        <v>65</v>
      </c>
    </row>
    <row r="81" ht="21">
      <c r="A81" s="8" t="s">
        <v>170</v>
      </c>
    </row>
    <row r="82" ht="21">
      <c r="A82" s="8" t="s">
        <v>386</v>
      </c>
    </row>
    <row r="83" ht="21">
      <c r="A83" s="8" t="s">
        <v>563</v>
      </c>
    </row>
    <row r="84" ht="21">
      <c r="A84" s="8" t="s">
        <v>597</v>
      </c>
    </row>
    <row r="85" ht="21">
      <c r="A85" s="8" t="s">
        <v>287</v>
      </c>
    </row>
    <row r="86" spans="1:4" ht="21">
      <c r="A86" s="2" t="s">
        <v>294</v>
      </c>
      <c r="B86" s="7"/>
      <c r="C86" s="16"/>
      <c r="D86" s="11"/>
    </row>
    <row r="87" spans="1:4" ht="21">
      <c r="A87" s="2"/>
      <c r="B87" s="7" t="s">
        <v>3</v>
      </c>
      <c r="C87" s="16">
        <v>30000</v>
      </c>
      <c r="D87" s="11" t="s">
        <v>4</v>
      </c>
    </row>
    <row r="88" ht="21">
      <c r="A88" s="8" t="s">
        <v>295</v>
      </c>
    </row>
    <row r="89" ht="21">
      <c r="A89" s="8" t="s">
        <v>296</v>
      </c>
    </row>
    <row r="90" ht="21">
      <c r="A90" s="8" t="s">
        <v>297</v>
      </c>
    </row>
    <row r="91" ht="21">
      <c r="A91" s="8" t="s">
        <v>629</v>
      </c>
    </row>
    <row r="92" ht="21">
      <c r="A92" s="1" t="s">
        <v>301</v>
      </c>
    </row>
    <row r="94" spans="1:4" ht="21">
      <c r="A94" s="2" t="s">
        <v>223</v>
      </c>
      <c r="B94" s="7" t="s">
        <v>3</v>
      </c>
      <c r="C94" s="16">
        <v>25000</v>
      </c>
      <c r="D94" s="11" t="s">
        <v>4</v>
      </c>
    </row>
    <row r="95" ht="21">
      <c r="A95" s="8" t="s">
        <v>71</v>
      </c>
    </row>
    <row r="96" ht="21">
      <c r="A96" s="8" t="s">
        <v>754</v>
      </c>
    </row>
    <row r="97" ht="21">
      <c r="A97" s="8" t="s">
        <v>389</v>
      </c>
    </row>
    <row r="98" ht="21">
      <c r="A98" s="1" t="s">
        <v>287</v>
      </c>
    </row>
    <row r="100" spans="1:4" ht="21">
      <c r="A100" s="13" t="s">
        <v>108</v>
      </c>
      <c r="B100" s="7" t="s">
        <v>2</v>
      </c>
      <c r="C100" s="19">
        <f>SUM(C101+C106+C112+C117+C121+C125)</f>
        <v>195000</v>
      </c>
      <c r="D100" s="11" t="s">
        <v>4</v>
      </c>
    </row>
    <row r="101" spans="1:4" ht="21">
      <c r="A101" s="2" t="s">
        <v>97</v>
      </c>
      <c r="B101" s="7" t="s">
        <v>3</v>
      </c>
      <c r="C101" s="16">
        <v>20000</v>
      </c>
      <c r="D101" s="11" t="s">
        <v>4</v>
      </c>
    </row>
    <row r="102" ht="21">
      <c r="A102" s="8" t="s">
        <v>73</v>
      </c>
    </row>
    <row r="103" ht="21">
      <c r="A103" s="8" t="s">
        <v>298</v>
      </c>
    </row>
    <row r="104" ht="21">
      <c r="A104" s="1" t="s">
        <v>287</v>
      </c>
    </row>
    <row r="106" spans="1:4" ht="21">
      <c r="A106" s="2" t="s">
        <v>98</v>
      </c>
      <c r="B106" s="7" t="s">
        <v>3</v>
      </c>
      <c r="C106" s="16">
        <v>90000</v>
      </c>
      <c r="D106" s="11" t="s">
        <v>4</v>
      </c>
    </row>
    <row r="107" ht="21">
      <c r="A107" s="8" t="s">
        <v>510</v>
      </c>
    </row>
    <row r="108" ht="21">
      <c r="A108" s="8" t="s">
        <v>379</v>
      </c>
    </row>
    <row r="109" ht="21">
      <c r="A109" s="1" t="s">
        <v>287</v>
      </c>
    </row>
    <row r="112" spans="1:4" ht="21">
      <c r="A112" s="2" t="s">
        <v>99</v>
      </c>
      <c r="B112" s="7" t="s">
        <v>3</v>
      </c>
      <c r="C112" s="16">
        <v>10000</v>
      </c>
      <c r="D112" s="11" t="s">
        <v>4</v>
      </c>
    </row>
    <row r="113" ht="21">
      <c r="A113" s="8" t="s">
        <v>74</v>
      </c>
    </row>
    <row r="114" ht="21">
      <c r="A114" s="8" t="s">
        <v>230</v>
      </c>
    </row>
    <row r="115" ht="21">
      <c r="A115" s="1" t="s">
        <v>287</v>
      </c>
    </row>
    <row r="117" spans="1:4" ht="21">
      <c r="A117" s="2" t="s">
        <v>299</v>
      </c>
      <c r="B117" s="7" t="s">
        <v>3</v>
      </c>
      <c r="C117" s="16">
        <v>40000</v>
      </c>
      <c r="D117" s="11" t="s">
        <v>4</v>
      </c>
    </row>
    <row r="118" ht="21">
      <c r="A118" s="8" t="s">
        <v>300</v>
      </c>
    </row>
    <row r="119" ht="21">
      <c r="A119" s="8" t="s">
        <v>301</v>
      </c>
    </row>
    <row r="121" spans="1:4" ht="21">
      <c r="A121" s="2" t="s">
        <v>100</v>
      </c>
      <c r="B121" s="7" t="s">
        <v>3</v>
      </c>
      <c r="C121" s="16">
        <v>25000</v>
      </c>
      <c r="D121" s="11" t="s">
        <v>4</v>
      </c>
    </row>
    <row r="122" ht="21">
      <c r="A122" s="8" t="s">
        <v>239</v>
      </c>
    </row>
    <row r="123" ht="21">
      <c r="A123" s="1" t="s">
        <v>287</v>
      </c>
    </row>
    <row r="124" ht="21">
      <c r="A124" s="8" t="s">
        <v>0</v>
      </c>
    </row>
    <row r="125" spans="1:4" ht="21">
      <c r="A125" s="2" t="s">
        <v>302</v>
      </c>
      <c r="B125" s="7" t="s">
        <v>3</v>
      </c>
      <c r="C125" s="16">
        <v>10000</v>
      </c>
      <c r="D125" s="11" t="s">
        <v>4</v>
      </c>
    </row>
    <row r="126" ht="21">
      <c r="A126" s="8" t="s">
        <v>76</v>
      </c>
    </row>
    <row r="127" ht="21">
      <c r="A127" s="8" t="s">
        <v>381</v>
      </c>
    </row>
    <row r="128" ht="21">
      <c r="A128" s="1" t="s">
        <v>287</v>
      </c>
    </row>
    <row r="130" spans="1:4" ht="21">
      <c r="A130" s="13" t="s">
        <v>109</v>
      </c>
      <c r="B130" s="7" t="s">
        <v>2</v>
      </c>
      <c r="C130" s="19">
        <v>0</v>
      </c>
      <c r="D130" s="11" t="s">
        <v>4</v>
      </c>
    </row>
    <row r="132" spans="1:4" ht="21">
      <c r="A132" s="13" t="s">
        <v>94</v>
      </c>
      <c r="B132" s="7" t="s">
        <v>2</v>
      </c>
      <c r="C132" s="19">
        <f>SUM(C133)</f>
        <v>22000</v>
      </c>
      <c r="D132" s="11" t="s">
        <v>4</v>
      </c>
    </row>
    <row r="133" spans="1:4" ht="21">
      <c r="A133" s="13" t="s">
        <v>95</v>
      </c>
      <c r="B133" s="7" t="s">
        <v>2</v>
      </c>
      <c r="C133" s="19">
        <f>SUM(C134)</f>
        <v>22000</v>
      </c>
      <c r="D133" s="11" t="s">
        <v>4</v>
      </c>
    </row>
    <row r="134" spans="1:4" ht="21">
      <c r="A134" s="13" t="s">
        <v>119</v>
      </c>
      <c r="B134" s="7" t="s">
        <v>2</v>
      </c>
      <c r="C134" s="19">
        <f>SUM(C135)</f>
        <v>22000</v>
      </c>
      <c r="D134" s="11" t="s">
        <v>4</v>
      </c>
    </row>
    <row r="135" spans="1:4" ht="21">
      <c r="A135" s="2" t="s">
        <v>628</v>
      </c>
      <c r="B135" s="7" t="s">
        <v>3</v>
      </c>
      <c r="C135" s="19">
        <f>SUM(C136+C149)</f>
        <v>22000</v>
      </c>
      <c r="D135" s="11" t="s">
        <v>4</v>
      </c>
    </row>
    <row r="136" spans="1:4" ht="21">
      <c r="A136" s="2" t="s">
        <v>646</v>
      </c>
      <c r="B136" s="7" t="s">
        <v>3</v>
      </c>
      <c r="C136" s="19">
        <v>18000</v>
      </c>
      <c r="D136" s="11" t="s">
        <v>4</v>
      </c>
    </row>
    <row r="137" spans="1:4" ht="21">
      <c r="A137" s="8" t="s">
        <v>494</v>
      </c>
      <c r="B137" s="7"/>
      <c r="C137" s="19"/>
      <c r="D137" s="11"/>
    </row>
    <row r="138" spans="1:4" ht="21">
      <c r="A138" s="8" t="s">
        <v>495</v>
      </c>
      <c r="B138" s="7"/>
      <c r="C138" s="19"/>
      <c r="D138" s="11"/>
    </row>
    <row r="139" spans="1:4" ht="21">
      <c r="A139" s="8" t="s">
        <v>496</v>
      </c>
      <c r="B139" s="7"/>
      <c r="C139" s="19"/>
      <c r="D139" s="11"/>
    </row>
    <row r="140" spans="1:4" ht="21">
      <c r="A140" s="8" t="s">
        <v>497</v>
      </c>
      <c r="B140" s="7"/>
      <c r="C140" s="19"/>
      <c r="D140" s="11"/>
    </row>
    <row r="141" spans="1:4" ht="21">
      <c r="A141" s="8" t="s">
        <v>498</v>
      </c>
      <c r="B141" s="7"/>
      <c r="C141" s="19"/>
      <c r="D141" s="11"/>
    </row>
    <row r="142" spans="1:4" ht="21">
      <c r="A142" s="8" t="s">
        <v>499</v>
      </c>
      <c r="B142" s="7"/>
      <c r="C142" s="19"/>
      <c r="D142" s="11"/>
    </row>
    <row r="143" spans="1:4" ht="21">
      <c r="A143" s="8" t="s">
        <v>501</v>
      </c>
      <c r="B143" s="7"/>
      <c r="C143" s="19"/>
      <c r="D143" s="11"/>
    </row>
    <row r="144" spans="1:4" ht="21">
      <c r="A144" s="8" t="s">
        <v>500</v>
      </c>
      <c r="B144" s="7"/>
      <c r="C144" s="19"/>
      <c r="D144" s="11"/>
    </row>
    <row r="145" spans="1:4" ht="21">
      <c r="A145" s="8" t="s">
        <v>142</v>
      </c>
      <c r="B145" s="7"/>
      <c r="C145" s="19"/>
      <c r="D145" s="11"/>
    </row>
    <row r="146" spans="1:4" ht="21">
      <c r="A146" s="1" t="s">
        <v>384</v>
      </c>
      <c r="B146" s="7"/>
      <c r="C146" s="19"/>
      <c r="D146" s="11"/>
    </row>
    <row r="147" spans="1:4" ht="21">
      <c r="A147" s="1" t="s">
        <v>301</v>
      </c>
      <c r="B147" s="7"/>
      <c r="C147" s="19"/>
      <c r="D147" s="11"/>
    </row>
    <row r="148" spans="2:4" ht="21">
      <c r="B148" s="7"/>
      <c r="C148" s="19"/>
      <c r="D148" s="11"/>
    </row>
    <row r="149" spans="1:4" ht="21">
      <c r="A149" s="2" t="s">
        <v>502</v>
      </c>
      <c r="B149" s="7" t="s">
        <v>3</v>
      </c>
      <c r="C149" s="19">
        <v>4000</v>
      </c>
      <c r="D149" s="11" t="s">
        <v>4</v>
      </c>
    </row>
    <row r="150" spans="1:4" ht="21">
      <c r="A150" s="8" t="s">
        <v>503</v>
      </c>
      <c r="B150" s="7"/>
      <c r="C150" s="19"/>
      <c r="D150" s="11"/>
    </row>
    <row r="151" spans="1:4" ht="21">
      <c r="A151" s="8" t="s">
        <v>504</v>
      </c>
      <c r="B151" s="7"/>
      <c r="C151" s="19"/>
      <c r="D151" s="11"/>
    </row>
    <row r="152" spans="1:4" ht="21">
      <c r="A152" s="8" t="s">
        <v>505</v>
      </c>
      <c r="B152" s="7"/>
      <c r="C152" s="19"/>
      <c r="D152" s="11"/>
    </row>
    <row r="153" spans="1:4" ht="21">
      <c r="A153" s="8" t="s">
        <v>506</v>
      </c>
      <c r="B153" s="7"/>
      <c r="C153" s="19"/>
      <c r="D153" s="11"/>
    </row>
    <row r="154" spans="1:4" ht="21">
      <c r="A154" s="8" t="s">
        <v>142</v>
      </c>
      <c r="B154" s="7"/>
      <c r="C154" s="19"/>
      <c r="D154" s="11"/>
    </row>
    <row r="155" spans="1:4" ht="21">
      <c r="A155" s="1" t="s">
        <v>384</v>
      </c>
      <c r="B155" s="7"/>
      <c r="C155" s="19"/>
      <c r="D155" s="11"/>
    </row>
    <row r="156" spans="1:4" ht="21">
      <c r="A156" s="1" t="s">
        <v>301</v>
      </c>
      <c r="B156" s="7"/>
      <c r="C156" s="19"/>
      <c r="D156" s="11"/>
    </row>
    <row r="157" spans="2:4" ht="21">
      <c r="B157" s="7"/>
      <c r="C157" s="19"/>
      <c r="D157" s="11"/>
    </row>
    <row r="159" spans="1:4" ht="21" customHeight="1">
      <c r="A159" s="13" t="s">
        <v>121</v>
      </c>
      <c r="B159" s="7" t="s">
        <v>2</v>
      </c>
      <c r="C159" s="19">
        <f>SUM(C160)</f>
        <v>0</v>
      </c>
      <c r="D159" s="11" t="s">
        <v>4</v>
      </c>
    </row>
    <row r="160" spans="1:4" ht="21" customHeight="1">
      <c r="A160" s="13" t="s">
        <v>127</v>
      </c>
      <c r="B160" s="7" t="s">
        <v>2</v>
      </c>
      <c r="C160" s="19">
        <v>0</v>
      </c>
      <c r="D160" s="11" t="s">
        <v>4</v>
      </c>
    </row>
    <row r="162" spans="1:4" ht="21">
      <c r="A162" s="13" t="s">
        <v>122</v>
      </c>
      <c r="B162" s="7" t="s">
        <v>2</v>
      </c>
      <c r="C162" s="19">
        <f>SUM(C163)</f>
        <v>0</v>
      </c>
      <c r="D162" s="11" t="s">
        <v>4</v>
      </c>
    </row>
    <row r="163" spans="1:4" ht="21">
      <c r="A163" s="13" t="s">
        <v>123</v>
      </c>
      <c r="B163" s="7" t="s">
        <v>2</v>
      </c>
      <c r="C163" s="19">
        <v>0</v>
      </c>
      <c r="D163" s="11" t="s">
        <v>4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75" useFirstPageNumber="1" horizontalDpi="600" verticalDpi="600" orientation="portrait" paperSize="9" r:id="rId1"/>
  <headerFooter alignWithMargins="0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3"/>
  <sheetViews>
    <sheetView zoomScale="120" zoomScaleNormal="120" zoomScalePageLayoutView="0" workbookViewId="0" topLeftCell="A1">
      <selection activeCell="F128" sqref="F128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3.25">
      <c r="A1" s="123" t="s">
        <v>5</v>
      </c>
      <c r="B1" s="123"/>
      <c r="C1" s="124"/>
      <c r="D1" s="124"/>
    </row>
    <row r="2" spans="1:4" ht="21">
      <c r="A2" s="125" t="s">
        <v>410</v>
      </c>
      <c r="B2" s="125"/>
      <c r="C2" s="124"/>
      <c r="D2" s="124"/>
    </row>
    <row r="3" spans="1:4" ht="21">
      <c r="A3" s="125" t="s">
        <v>1</v>
      </c>
      <c r="B3" s="125"/>
      <c r="C3" s="124"/>
      <c r="D3" s="124"/>
    </row>
    <row r="4" spans="1:2" ht="21">
      <c r="A4" s="5"/>
      <c r="B4" s="5"/>
    </row>
    <row r="5" spans="1:7" ht="23.25" customHeight="1">
      <c r="A5" s="126" t="s">
        <v>285</v>
      </c>
      <c r="B5" s="126"/>
      <c r="C5" s="127"/>
      <c r="D5" s="124"/>
      <c r="E5" s="3"/>
      <c r="F5" s="3"/>
      <c r="G5" s="4"/>
    </row>
    <row r="6" spans="1:7" ht="23.25" customHeight="1">
      <c r="A6" s="12" t="s">
        <v>305</v>
      </c>
      <c r="B6" s="7" t="s">
        <v>2</v>
      </c>
      <c r="C6" s="19">
        <f>SUM(C7+C12+C19+C157+C160)</f>
        <v>2361000</v>
      </c>
      <c r="D6" s="11" t="s">
        <v>4</v>
      </c>
      <c r="E6" s="3"/>
      <c r="F6" s="3"/>
      <c r="G6" s="4"/>
    </row>
    <row r="7" spans="1:4" ht="23.25" customHeight="1">
      <c r="A7" s="15" t="s">
        <v>13</v>
      </c>
      <c r="B7" s="7" t="s">
        <v>2</v>
      </c>
      <c r="C7" s="19">
        <f>SUM(C8)</f>
        <v>0</v>
      </c>
      <c r="D7" s="11" t="s">
        <v>4</v>
      </c>
    </row>
    <row r="8" spans="1:4" ht="23.25" customHeight="1">
      <c r="A8" s="21" t="s">
        <v>12</v>
      </c>
      <c r="B8" s="7" t="s">
        <v>2</v>
      </c>
      <c r="C8" s="19">
        <f>SUM(C9+C10)</f>
        <v>0</v>
      </c>
      <c r="D8" s="11" t="s">
        <v>4</v>
      </c>
    </row>
    <row r="9" spans="1:4" ht="21">
      <c r="A9" s="13" t="s">
        <v>173</v>
      </c>
      <c r="B9" s="7" t="s">
        <v>2</v>
      </c>
      <c r="C9" s="19">
        <v>0</v>
      </c>
      <c r="D9" s="11" t="s">
        <v>4</v>
      </c>
    </row>
    <row r="10" spans="1:4" ht="21">
      <c r="A10" s="21" t="s">
        <v>81</v>
      </c>
      <c r="B10" s="7" t="s">
        <v>2</v>
      </c>
      <c r="C10" s="19">
        <v>0</v>
      </c>
      <c r="D10" s="11" t="s">
        <v>4</v>
      </c>
    </row>
    <row r="12" spans="1:6" ht="21">
      <c r="A12" s="13" t="s">
        <v>42</v>
      </c>
      <c r="B12" s="7" t="s">
        <v>2</v>
      </c>
      <c r="C12" s="19">
        <f>SUM(C13+C17)</f>
        <v>0</v>
      </c>
      <c r="D12" s="11" t="s">
        <v>4</v>
      </c>
      <c r="F12" s="1" t="s">
        <v>0</v>
      </c>
    </row>
    <row r="13" spans="1:4" ht="21">
      <c r="A13" s="13" t="s">
        <v>78</v>
      </c>
      <c r="B13" s="7" t="s">
        <v>2</v>
      </c>
      <c r="C13" s="19">
        <f>SUM(C14+C15+C16)</f>
        <v>0</v>
      </c>
      <c r="D13" s="11" t="s">
        <v>4</v>
      </c>
    </row>
    <row r="14" spans="1:4" ht="21">
      <c r="A14" s="13" t="s">
        <v>79</v>
      </c>
      <c r="B14" s="7" t="s">
        <v>2</v>
      </c>
      <c r="C14" s="19">
        <v>0</v>
      </c>
      <c r="D14" s="11" t="s">
        <v>4</v>
      </c>
    </row>
    <row r="15" spans="1:4" ht="21">
      <c r="A15" s="13" t="s">
        <v>87</v>
      </c>
      <c r="B15" s="7" t="s">
        <v>2</v>
      </c>
      <c r="C15" s="19">
        <v>0</v>
      </c>
      <c r="D15" s="11" t="s">
        <v>4</v>
      </c>
    </row>
    <row r="16" spans="1:4" ht="21">
      <c r="A16" s="13" t="s">
        <v>108</v>
      </c>
      <c r="B16" s="7" t="s">
        <v>2</v>
      </c>
      <c r="C16" s="19">
        <v>0</v>
      </c>
      <c r="D16" s="11" t="s">
        <v>4</v>
      </c>
    </row>
    <row r="17" spans="1:4" ht="21">
      <c r="A17" s="13" t="s">
        <v>109</v>
      </c>
      <c r="B17" s="7" t="s">
        <v>2</v>
      </c>
      <c r="C17" s="19">
        <v>0</v>
      </c>
      <c r="D17" s="11" t="s">
        <v>4</v>
      </c>
    </row>
    <row r="19" spans="1:4" ht="21">
      <c r="A19" s="13" t="s">
        <v>94</v>
      </c>
      <c r="B19" s="7" t="s">
        <v>2</v>
      </c>
      <c r="C19" s="19">
        <f>SUM(C20)</f>
        <v>1911000</v>
      </c>
      <c r="D19" s="11" t="s">
        <v>4</v>
      </c>
    </row>
    <row r="20" spans="1:4" ht="21">
      <c r="A20" s="13" t="s">
        <v>95</v>
      </c>
      <c r="B20" s="7" t="s">
        <v>2</v>
      </c>
      <c r="C20" s="19">
        <f>SUM(C21+C22)</f>
        <v>1911000</v>
      </c>
      <c r="D20" s="11" t="s">
        <v>4</v>
      </c>
    </row>
    <row r="21" spans="1:4" ht="21">
      <c r="A21" s="13" t="s">
        <v>119</v>
      </c>
      <c r="B21" s="7" t="s">
        <v>2</v>
      </c>
      <c r="C21" s="19">
        <v>0</v>
      </c>
      <c r="D21" s="11" t="s">
        <v>4</v>
      </c>
    </row>
    <row r="22" spans="1:4" ht="21">
      <c r="A22" s="13" t="s">
        <v>303</v>
      </c>
      <c r="B22" s="7" t="s">
        <v>2</v>
      </c>
      <c r="C22" s="19">
        <f>SUM(C23+C150)</f>
        <v>1911000</v>
      </c>
      <c r="D22" s="11" t="s">
        <v>4</v>
      </c>
    </row>
    <row r="23" spans="1:4" ht="21">
      <c r="A23" s="2" t="s">
        <v>309</v>
      </c>
      <c r="B23" s="7" t="s">
        <v>3</v>
      </c>
      <c r="C23" s="19">
        <f>SUM(C25+C38+C48+C58+C65+C75+C83+C91+C99+C112+C120+C127+C138+C144)</f>
        <v>1871000</v>
      </c>
      <c r="D23" s="11" t="s">
        <v>4</v>
      </c>
    </row>
    <row r="24" spans="1:4" ht="21">
      <c r="A24" s="8" t="s">
        <v>304</v>
      </c>
      <c r="B24" s="7"/>
      <c r="C24" s="19"/>
      <c r="D24" s="11"/>
    </row>
    <row r="25" spans="1:4" ht="21">
      <c r="A25" s="2" t="s">
        <v>847</v>
      </c>
      <c r="B25" s="7" t="s">
        <v>3</v>
      </c>
      <c r="C25" s="73">
        <v>145000</v>
      </c>
      <c r="D25" s="11" t="s">
        <v>4</v>
      </c>
    </row>
    <row r="26" spans="1:4" ht="21">
      <c r="A26" s="2" t="s">
        <v>850</v>
      </c>
      <c r="B26" s="7"/>
      <c r="C26" s="73"/>
      <c r="D26" s="11"/>
    </row>
    <row r="27" spans="1:3" ht="21">
      <c r="A27" s="8" t="s">
        <v>896</v>
      </c>
      <c r="B27" s="9"/>
      <c r="C27" s="72"/>
    </row>
    <row r="28" spans="1:3" ht="21">
      <c r="A28" s="8" t="s">
        <v>848</v>
      </c>
      <c r="B28" s="9"/>
      <c r="C28" s="72"/>
    </row>
    <row r="29" spans="1:3" ht="21">
      <c r="A29" s="8" t="s">
        <v>991</v>
      </c>
      <c r="B29" s="9"/>
      <c r="C29" s="72"/>
    </row>
    <row r="30" spans="1:3" ht="21">
      <c r="A30" s="2" t="s">
        <v>851</v>
      </c>
      <c r="B30" s="20"/>
      <c r="C30" s="8"/>
    </row>
    <row r="31" spans="1:3" ht="21">
      <c r="A31" s="8" t="s">
        <v>897</v>
      </c>
      <c r="B31" s="20"/>
      <c r="C31" s="8"/>
    </row>
    <row r="32" spans="1:3" ht="21">
      <c r="A32" s="8" t="s">
        <v>852</v>
      </c>
      <c r="B32" s="20"/>
      <c r="C32" s="8"/>
    </row>
    <row r="33" spans="1:3" ht="21">
      <c r="A33" s="8" t="s">
        <v>853</v>
      </c>
      <c r="B33" s="20"/>
      <c r="C33" s="8"/>
    </row>
    <row r="34" spans="1:3" ht="21">
      <c r="A34" s="8" t="s">
        <v>992</v>
      </c>
      <c r="B34" s="20"/>
      <c r="C34" s="8"/>
    </row>
    <row r="35" spans="1:3" ht="21">
      <c r="A35" s="8" t="s">
        <v>901</v>
      </c>
      <c r="B35" s="20"/>
      <c r="C35" s="8"/>
    </row>
    <row r="36" spans="1:3" ht="21">
      <c r="A36" s="8" t="s">
        <v>849</v>
      </c>
      <c r="B36" s="20"/>
      <c r="C36" s="8"/>
    </row>
    <row r="37" spans="1:3" ht="21">
      <c r="A37" s="8" t="s">
        <v>301</v>
      </c>
      <c r="B37" s="20"/>
      <c r="C37" s="8"/>
    </row>
    <row r="38" spans="1:4" ht="21">
      <c r="A38" s="2" t="s">
        <v>854</v>
      </c>
      <c r="B38" s="7" t="s">
        <v>3</v>
      </c>
      <c r="C38" s="19">
        <v>149000</v>
      </c>
      <c r="D38" s="11" t="s">
        <v>4</v>
      </c>
    </row>
    <row r="39" spans="1:4" ht="21">
      <c r="A39" s="8" t="s">
        <v>902</v>
      </c>
      <c r="B39" s="7"/>
      <c r="C39" s="19"/>
      <c r="D39" s="11"/>
    </row>
    <row r="40" spans="1:4" ht="21">
      <c r="A40" s="8" t="s">
        <v>898</v>
      </c>
      <c r="B40" s="7"/>
      <c r="C40" s="19"/>
      <c r="D40" s="11"/>
    </row>
    <row r="41" spans="1:4" ht="21">
      <c r="A41" s="8" t="s">
        <v>904</v>
      </c>
      <c r="B41" s="7"/>
      <c r="C41" s="19"/>
      <c r="D41" s="11"/>
    </row>
    <row r="42" spans="1:4" ht="21">
      <c r="A42" s="8" t="s">
        <v>903</v>
      </c>
      <c r="B42" s="7"/>
      <c r="C42" s="19"/>
      <c r="D42" s="11"/>
    </row>
    <row r="43" spans="1:4" ht="21">
      <c r="A43" s="8" t="s">
        <v>993</v>
      </c>
      <c r="B43" s="7"/>
      <c r="C43" s="19"/>
      <c r="D43" s="11"/>
    </row>
    <row r="44" spans="1:4" ht="21">
      <c r="A44" s="8" t="s">
        <v>905</v>
      </c>
      <c r="B44" s="7"/>
      <c r="C44" s="19"/>
      <c r="D44" s="11"/>
    </row>
    <row r="45" spans="1:4" ht="21">
      <c r="A45" s="8" t="s">
        <v>855</v>
      </c>
      <c r="B45" s="7"/>
      <c r="C45" s="19"/>
      <c r="D45" s="11"/>
    </row>
    <row r="46" spans="1:4" ht="21">
      <c r="A46" s="8" t="s">
        <v>301</v>
      </c>
      <c r="B46" s="7"/>
      <c r="C46" s="19"/>
      <c r="D46" s="11"/>
    </row>
    <row r="47" spans="1:4" ht="21">
      <c r="A47" s="8"/>
      <c r="B47" s="7"/>
      <c r="C47" s="19"/>
      <c r="D47" s="11"/>
    </row>
    <row r="48" spans="1:4" ht="21">
      <c r="A48" s="2" t="s">
        <v>856</v>
      </c>
      <c r="B48" s="7" t="s">
        <v>3</v>
      </c>
      <c r="C48" s="19">
        <v>149000</v>
      </c>
      <c r="D48" s="11" t="s">
        <v>4</v>
      </c>
    </row>
    <row r="49" spans="1:4" ht="21">
      <c r="A49" s="2" t="s">
        <v>866</v>
      </c>
      <c r="B49" s="7"/>
      <c r="C49" s="19"/>
      <c r="D49" s="11"/>
    </row>
    <row r="50" spans="1:3" ht="21">
      <c r="A50" s="8" t="s">
        <v>906</v>
      </c>
      <c r="B50" s="9"/>
      <c r="C50" s="18"/>
    </row>
    <row r="51" spans="1:3" ht="21">
      <c r="A51" s="8" t="s">
        <v>914</v>
      </c>
      <c r="B51" s="9"/>
      <c r="C51" s="18"/>
    </row>
    <row r="52" spans="1:3" ht="21">
      <c r="A52" s="8" t="s">
        <v>915</v>
      </c>
      <c r="B52" s="9"/>
      <c r="C52" s="18"/>
    </row>
    <row r="53" spans="1:3" ht="21">
      <c r="A53" s="8" t="s">
        <v>916</v>
      </c>
      <c r="B53" s="9"/>
      <c r="C53" s="18"/>
    </row>
    <row r="54" spans="1:3" ht="21">
      <c r="A54" s="8" t="s">
        <v>905</v>
      </c>
      <c r="B54" s="9"/>
      <c r="C54" s="18"/>
    </row>
    <row r="55" spans="1:3" ht="21">
      <c r="A55" s="8" t="s">
        <v>857</v>
      </c>
      <c r="B55" s="9"/>
      <c r="C55" s="18"/>
    </row>
    <row r="56" spans="1:3" ht="21">
      <c r="A56" s="8" t="s">
        <v>301</v>
      </c>
      <c r="B56" s="9"/>
      <c r="C56" s="18"/>
    </row>
    <row r="57" spans="1:4" ht="21">
      <c r="A57" s="8"/>
      <c r="B57" s="7"/>
      <c r="C57" s="19"/>
      <c r="D57" s="11"/>
    </row>
    <row r="58" spans="1:4" ht="21">
      <c r="A58" s="2" t="s">
        <v>858</v>
      </c>
      <c r="B58" s="7" t="s">
        <v>3</v>
      </c>
      <c r="C58" s="19">
        <v>150000</v>
      </c>
      <c r="D58" s="11" t="s">
        <v>4</v>
      </c>
    </row>
    <row r="59" spans="1:4" ht="21">
      <c r="A59" s="8" t="s">
        <v>899</v>
      </c>
      <c r="B59" s="7"/>
      <c r="C59" s="19"/>
      <c r="D59" s="11"/>
    </row>
    <row r="60" spans="1:4" ht="21">
      <c r="A60" s="8" t="s">
        <v>994</v>
      </c>
      <c r="B60" s="7"/>
      <c r="C60" s="19"/>
      <c r="D60" s="11"/>
    </row>
    <row r="61" spans="1:4" ht="21">
      <c r="A61" s="8" t="s">
        <v>905</v>
      </c>
      <c r="B61" s="7"/>
      <c r="C61" s="19"/>
      <c r="D61" s="11"/>
    </row>
    <row r="62" spans="1:4" ht="21">
      <c r="A62" s="8" t="s">
        <v>859</v>
      </c>
      <c r="B62" s="7"/>
      <c r="C62" s="19"/>
      <c r="D62" s="11"/>
    </row>
    <row r="63" spans="1:4" ht="21">
      <c r="A63" s="8" t="s">
        <v>301</v>
      </c>
      <c r="B63" s="7"/>
      <c r="C63" s="19"/>
      <c r="D63" s="11"/>
    </row>
    <row r="64" spans="1:4" ht="21">
      <c r="A64" s="8"/>
      <c r="B64" s="7"/>
      <c r="C64" s="19"/>
      <c r="D64" s="11"/>
    </row>
    <row r="65" spans="1:4" ht="21">
      <c r="A65" s="2" t="s">
        <v>1023</v>
      </c>
      <c r="B65" s="7" t="s">
        <v>3</v>
      </c>
      <c r="C65" s="19">
        <v>148000</v>
      </c>
      <c r="D65" s="11" t="s">
        <v>4</v>
      </c>
    </row>
    <row r="66" spans="1:4" ht="21">
      <c r="A66" s="8" t="s">
        <v>861</v>
      </c>
      <c r="B66" s="7"/>
      <c r="C66" s="19"/>
      <c r="D66" s="11"/>
    </row>
    <row r="67" spans="1:4" ht="21">
      <c r="A67" s="8" t="s">
        <v>900</v>
      </c>
      <c r="B67" s="7"/>
      <c r="C67" s="19"/>
      <c r="D67" s="11"/>
    </row>
    <row r="68" spans="1:4" ht="21">
      <c r="A68" s="8" t="s">
        <v>995</v>
      </c>
      <c r="B68" s="7"/>
      <c r="C68" s="19"/>
      <c r="D68" s="11"/>
    </row>
    <row r="69" spans="1:4" ht="21">
      <c r="A69" s="8" t="s">
        <v>905</v>
      </c>
      <c r="B69" s="7"/>
      <c r="C69" s="19"/>
      <c r="D69" s="11"/>
    </row>
    <row r="70" spans="1:4" ht="21">
      <c r="A70" s="8" t="s">
        <v>860</v>
      </c>
      <c r="B70" s="7"/>
      <c r="C70" s="19"/>
      <c r="D70" s="11"/>
    </row>
    <row r="71" spans="1:4" ht="21">
      <c r="A71" s="8" t="s">
        <v>301</v>
      </c>
      <c r="B71" s="7"/>
      <c r="C71" s="19"/>
      <c r="D71" s="11"/>
    </row>
    <row r="72" spans="1:3" ht="21">
      <c r="A72" s="8"/>
      <c r="B72" s="20"/>
      <c r="C72" s="8"/>
    </row>
    <row r="73" spans="1:3" ht="21">
      <c r="A73" s="8"/>
      <c r="B73" s="20"/>
      <c r="C73" s="8"/>
    </row>
    <row r="74" spans="1:3" ht="21">
      <c r="A74" s="8"/>
      <c r="B74" s="20"/>
      <c r="C74" s="8"/>
    </row>
    <row r="75" spans="1:4" ht="21">
      <c r="A75" s="2" t="s">
        <v>990</v>
      </c>
      <c r="B75" s="7" t="s">
        <v>3</v>
      </c>
      <c r="C75" s="73">
        <v>110000</v>
      </c>
      <c r="D75" s="11" t="s">
        <v>4</v>
      </c>
    </row>
    <row r="76" spans="1:3" ht="21">
      <c r="A76" s="8" t="s">
        <v>907</v>
      </c>
      <c r="B76" s="20"/>
      <c r="C76" s="8"/>
    </row>
    <row r="77" spans="1:3" ht="21">
      <c r="A77" s="8" t="s">
        <v>862</v>
      </c>
      <c r="B77" s="20"/>
      <c r="C77" s="8"/>
    </row>
    <row r="78" spans="1:3" ht="21">
      <c r="A78" s="8" t="s">
        <v>992</v>
      </c>
      <c r="B78" s="20"/>
      <c r="C78" s="8"/>
    </row>
    <row r="79" spans="1:3" ht="21">
      <c r="A79" s="8" t="s">
        <v>905</v>
      </c>
      <c r="B79" s="20"/>
      <c r="C79" s="8"/>
    </row>
    <row r="80" spans="1:3" ht="21">
      <c r="A80" s="8" t="s">
        <v>863</v>
      </c>
      <c r="B80" s="20"/>
      <c r="C80" s="8"/>
    </row>
    <row r="81" spans="1:3" ht="21">
      <c r="A81" s="8" t="s">
        <v>301</v>
      </c>
      <c r="B81" s="20"/>
      <c r="C81" s="8"/>
    </row>
    <row r="82" spans="1:3" ht="21">
      <c r="A82" s="8"/>
      <c r="B82" s="20"/>
      <c r="C82" s="8"/>
    </row>
    <row r="83" spans="1:4" ht="21">
      <c r="A83" s="2" t="s">
        <v>876</v>
      </c>
      <c r="B83" s="7" t="s">
        <v>3</v>
      </c>
      <c r="C83" s="73">
        <v>149000</v>
      </c>
      <c r="D83" s="11" t="s">
        <v>4</v>
      </c>
    </row>
    <row r="84" spans="1:3" ht="21">
      <c r="A84" s="8" t="s">
        <v>908</v>
      </c>
      <c r="B84" s="20"/>
      <c r="C84" s="8"/>
    </row>
    <row r="85" spans="1:3" ht="21">
      <c r="A85" s="8" t="s">
        <v>864</v>
      </c>
      <c r="B85" s="20"/>
      <c r="C85" s="8"/>
    </row>
    <row r="86" spans="1:3" ht="21">
      <c r="A86" s="8" t="s">
        <v>992</v>
      </c>
      <c r="B86" s="20"/>
      <c r="C86" s="8"/>
    </row>
    <row r="87" spans="1:3" ht="21">
      <c r="A87" s="8" t="s">
        <v>905</v>
      </c>
      <c r="B87" s="20"/>
      <c r="C87" s="8"/>
    </row>
    <row r="88" spans="1:3" ht="21">
      <c r="A88" s="8" t="s">
        <v>865</v>
      </c>
      <c r="B88" s="20"/>
      <c r="C88" s="8"/>
    </row>
    <row r="89" spans="1:3" ht="21">
      <c r="A89" s="8" t="s">
        <v>301</v>
      </c>
      <c r="B89" s="20"/>
      <c r="C89" s="8"/>
    </row>
    <row r="90" spans="1:3" ht="21">
      <c r="A90" s="8"/>
      <c r="B90" s="20"/>
      <c r="C90" s="8"/>
    </row>
    <row r="91" spans="1:4" ht="21">
      <c r="A91" s="2" t="s">
        <v>867</v>
      </c>
      <c r="B91" s="7" t="s">
        <v>3</v>
      </c>
      <c r="C91" s="73">
        <v>158000</v>
      </c>
      <c r="D91" s="11" t="s">
        <v>4</v>
      </c>
    </row>
    <row r="92" spans="1:3" ht="21">
      <c r="A92" s="2" t="s">
        <v>868</v>
      </c>
      <c r="B92" s="20"/>
      <c r="C92" s="8"/>
    </row>
    <row r="93" spans="1:3" ht="21">
      <c r="A93" s="8" t="s">
        <v>909</v>
      </c>
      <c r="B93" s="20"/>
      <c r="C93" s="8"/>
    </row>
    <row r="94" spans="1:3" ht="21">
      <c r="A94" s="8" t="s">
        <v>996</v>
      </c>
      <c r="B94" s="20"/>
      <c r="C94" s="8"/>
    </row>
    <row r="95" spans="1:3" ht="21">
      <c r="A95" s="8" t="s">
        <v>905</v>
      </c>
      <c r="B95" s="20"/>
      <c r="C95" s="8"/>
    </row>
    <row r="96" spans="1:3" ht="21">
      <c r="A96" s="8" t="s">
        <v>869</v>
      </c>
      <c r="B96" s="20"/>
      <c r="C96" s="8"/>
    </row>
    <row r="97" spans="1:3" ht="21">
      <c r="A97" s="8" t="s">
        <v>301</v>
      </c>
      <c r="B97" s="20"/>
      <c r="C97" s="8"/>
    </row>
    <row r="98" spans="1:3" ht="21">
      <c r="A98" s="8"/>
      <c r="B98" s="20"/>
      <c r="C98" s="8"/>
    </row>
    <row r="99" spans="1:4" ht="21">
      <c r="A99" s="2" t="s">
        <v>870</v>
      </c>
      <c r="B99" s="7" t="s">
        <v>3</v>
      </c>
      <c r="C99" s="73">
        <v>150000</v>
      </c>
      <c r="D99" s="11" t="s">
        <v>4</v>
      </c>
    </row>
    <row r="100" spans="1:3" ht="21">
      <c r="A100" s="2" t="s">
        <v>871</v>
      </c>
      <c r="B100" s="20"/>
      <c r="C100" s="8"/>
    </row>
    <row r="101" spans="1:3" ht="21">
      <c r="A101" s="8" t="s">
        <v>872</v>
      </c>
      <c r="B101" s="20"/>
      <c r="C101" s="8"/>
    </row>
    <row r="102" spans="1:3" ht="21">
      <c r="A102" s="8" t="s">
        <v>873</v>
      </c>
      <c r="B102" s="20"/>
      <c r="C102" s="8"/>
    </row>
    <row r="103" spans="1:3" ht="21">
      <c r="A103" s="8" t="s">
        <v>874</v>
      </c>
      <c r="B103" s="20"/>
      <c r="C103" s="8"/>
    </row>
    <row r="104" spans="1:3" ht="21">
      <c r="A104" s="8" t="s">
        <v>905</v>
      </c>
      <c r="B104" s="20"/>
      <c r="C104" s="8"/>
    </row>
    <row r="105" spans="1:3" ht="21">
      <c r="A105" s="8" t="s">
        <v>875</v>
      </c>
      <c r="B105" s="20"/>
      <c r="C105" s="8"/>
    </row>
    <row r="106" spans="1:3" ht="21">
      <c r="A106" s="8" t="s">
        <v>301</v>
      </c>
      <c r="B106" s="20"/>
      <c r="C106" s="8"/>
    </row>
    <row r="107" spans="1:3" ht="21">
      <c r="A107" s="8"/>
      <c r="B107" s="20"/>
      <c r="C107" s="8"/>
    </row>
    <row r="108" spans="1:3" ht="21">
      <c r="A108" s="8"/>
      <c r="B108" s="20"/>
      <c r="C108" s="8"/>
    </row>
    <row r="109" spans="1:3" ht="21">
      <c r="A109" s="8"/>
      <c r="B109" s="20"/>
      <c r="C109" s="8"/>
    </row>
    <row r="110" spans="1:3" ht="21">
      <c r="A110" s="8"/>
      <c r="B110" s="20"/>
      <c r="C110" s="8"/>
    </row>
    <row r="111" spans="1:3" ht="21">
      <c r="A111" s="8"/>
      <c r="B111" s="20"/>
      <c r="C111" s="8"/>
    </row>
    <row r="112" spans="1:4" ht="21">
      <c r="A112" s="2" t="s">
        <v>1024</v>
      </c>
      <c r="B112" s="7" t="s">
        <v>3</v>
      </c>
      <c r="C112" s="73">
        <v>151000</v>
      </c>
      <c r="D112" s="11" t="s">
        <v>4</v>
      </c>
    </row>
    <row r="113" spans="1:3" ht="21">
      <c r="A113" s="8" t="s">
        <v>877</v>
      </c>
      <c r="B113" s="20"/>
      <c r="C113" s="8"/>
    </row>
    <row r="114" spans="1:3" ht="21">
      <c r="A114" s="8" t="s">
        <v>878</v>
      </c>
      <c r="B114" s="20"/>
      <c r="C114" s="8"/>
    </row>
    <row r="115" spans="1:3" ht="21">
      <c r="A115" s="8" t="s">
        <v>997</v>
      </c>
      <c r="B115" s="20"/>
      <c r="C115" s="8"/>
    </row>
    <row r="116" spans="1:3" ht="21">
      <c r="A116" s="8" t="s">
        <v>905</v>
      </c>
      <c r="B116" s="20"/>
      <c r="C116" s="8"/>
    </row>
    <row r="117" spans="1:3" ht="21">
      <c r="A117" s="8" t="s">
        <v>879</v>
      </c>
      <c r="B117" s="20"/>
      <c r="C117" s="8"/>
    </row>
    <row r="118" spans="1:3" ht="21">
      <c r="A118" s="8" t="s">
        <v>301</v>
      </c>
      <c r="B118" s="20"/>
      <c r="C118" s="8"/>
    </row>
    <row r="119" spans="1:3" ht="21">
      <c r="A119" s="8"/>
      <c r="B119" s="20"/>
      <c r="C119" s="8"/>
    </row>
    <row r="120" spans="1:4" ht="21">
      <c r="A120" s="2" t="s">
        <v>880</v>
      </c>
      <c r="B120" s="7" t="s">
        <v>3</v>
      </c>
      <c r="C120" s="73">
        <v>150000</v>
      </c>
      <c r="D120" s="11" t="s">
        <v>4</v>
      </c>
    </row>
    <row r="121" spans="1:3" ht="21">
      <c r="A121" s="8" t="s">
        <v>910</v>
      </c>
      <c r="B121" s="20"/>
      <c r="C121" s="8"/>
    </row>
    <row r="122" spans="1:3" ht="21">
      <c r="A122" s="8" t="s">
        <v>998</v>
      </c>
      <c r="B122" s="20"/>
      <c r="C122" s="8"/>
    </row>
    <row r="123" spans="1:3" ht="21">
      <c r="A123" s="8" t="s">
        <v>911</v>
      </c>
      <c r="B123" s="20"/>
      <c r="C123" s="8"/>
    </row>
    <row r="124" spans="1:3" ht="21">
      <c r="A124" s="8" t="s">
        <v>881</v>
      </c>
      <c r="B124" s="20"/>
      <c r="C124" s="8"/>
    </row>
    <row r="125" spans="1:3" ht="21">
      <c r="A125" s="8" t="s">
        <v>301</v>
      </c>
      <c r="B125" s="20"/>
      <c r="C125" s="8"/>
    </row>
    <row r="126" spans="1:3" ht="21">
      <c r="A126" s="8"/>
      <c r="B126" s="20"/>
      <c r="C126" s="8"/>
    </row>
    <row r="127" spans="1:4" ht="21">
      <c r="A127" s="2" t="s">
        <v>882</v>
      </c>
      <c r="B127" s="7" t="s">
        <v>3</v>
      </c>
      <c r="C127" s="73">
        <v>149000</v>
      </c>
      <c r="D127" s="11" t="s">
        <v>4</v>
      </c>
    </row>
    <row r="128" spans="1:3" ht="21">
      <c r="A128" s="2" t="s">
        <v>883</v>
      </c>
      <c r="B128" s="20"/>
      <c r="C128" s="8"/>
    </row>
    <row r="129" spans="1:3" ht="21">
      <c r="A129" s="8" t="s">
        <v>918</v>
      </c>
      <c r="B129" s="20"/>
      <c r="C129" s="8"/>
    </row>
    <row r="130" spans="1:3" ht="21">
      <c r="A130" s="8" t="s">
        <v>917</v>
      </c>
      <c r="B130" s="20"/>
      <c r="C130" s="8"/>
    </row>
    <row r="131" spans="1:3" ht="21">
      <c r="A131" s="8" t="s">
        <v>884</v>
      </c>
      <c r="B131" s="20"/>
      <c r="C131" s="8"/>
    </row>
    <row r="132" spans="1:3" ht="21">
      <c r="A132" s="8" t="s">
        <v>885</v>
      </c>
      <c r="B132" s="20"/>
      <c r="C132" s="8"/>
    </row>
    <row r="133" spans="1:3" ht="21">
      <c r="A133" s="8" t="s">
        <v>998</v>
      </c>
      <c r="B133" s="20"/>
      <c r="C133" s="8"/>
    </row>
    <row r="134" spans="1:3" ht="21">
      <c r="A134" s="8" t="s">
        <v>905</v>
      </c>
      <c r="B134" s="20"/>
      <c r="C134" s="8"/>
    </row>
    <row r="135" spans="1:3" ht="21">
      <c r="A135" s="8" t="s">
        <v>886</v>
      </c>
      <c r="B135" s="20"/>
      <c r="C135" s="8"/>
    </row>
    <row r="136" spans="1:3" ht="21">
      <c r="A136" s="8" t="s">
        <v>301</v>
      </c>
      <c r="B136" s="20"/>
      <c r="C136" s="8"/>
    </row>
    <row r="137" spans="1:3" ht="21">
      <c r="A137" s="8"/>
      <c r="B137" s="20"/>
      <c r="C137" s="8"/>
    </row>
    <row r="138" spans="1:4" ht="21">
      <c r="A138" s="2" t="s">
        <v>1001</v>
      </c>
      <c r="B138" s="7" t="s">
        <v>3</v>
      </c>
      <c r="C138" s="73">
        <v>65000</v>
      </c>
      <c r="D138" s="11" t="s">
        <v>4</v>
      </c>
    </row>
    <row r="139" spans="1:3" ht="21">
      <c r="A139" s="8" t="s">
        <v>1002</v>
      </c>
      <c r="B139" s="20"/>
      <c r="C139" s="8"/>
    </row>
    <row r="140" spans="1:3" ht="21">
      <c r="A140" s="8" t="s">
        <v>999</v>
      </c>
      <c r="B140" s="20"/>
      <c r="C140" s="8"/>
    </row>
    <row r="141" spans="1:3" ht="21">
      <c r="A141" s="8" t="s">
        <v>887</v>
      </c>
      <c r="B141" s="20"/>
      <c r="C141" s="8" t="s">
        <v>0</v>
      </c>
    </row>
    <row r="142" spans="1:3" ht="21">
      <c r="A142" s="8" t="s">
        <v>301</v>
      </c>
      <c r="B142" s="20"/>
      <c r="C142" s="8" t="s">
        <v>0</v>
      </c>
    </row>
    <row r="143" spans="1:3" ht="21">
      <c r="A143" s="8"/>
      <c r="B143" s="20"/>
      <c r="C143" s="8"/>
    </row>
    <row r="144" spans="1:4" ht="21">
      <c r="A144" s="2" t="s">
        <v>1025</v>
      </c>
      <c r="B144" s="7" t="s">
        <v>3</v>
      </c>
      <c r="C144" s="73">
        <v>48000</v>
      </c>
      <c r="D144" s="11" t="s">
        <v>4</v>
      </c>
    </row>
    <row r="145" spans="1:3" ht="21">
      <c r="A145" s="8" t="s">
        <v>1003</v>
      </c>
      <c r="B145" s="20"/>
      <c r="C145" s="8"/>
    </row>
    <row r="146" spans="1:3" ht="21">
      <c r="A146" s="8" t="s">
        <v>1000</v>
      </c>
      <c r="B146" s="20"/>
      <c r="C146" s="8"/>
    </row>
    <row r="147" spans="1:3" ht="21">
      <c r="A147" s="8" t="s">
        <v>888</v>
      </c>
      <c r="B147" s="20"/>
      <c r="C147" s="8"/>
    </row>
    <row r="148" spans="1:3" ht="21">
      <c r="A148" s="8" t="s">
        <v>301</v>
      </c>
      <c r="B148" s="20"/>
      <c r="C148" s="8"/>
    </row>
    <row r="149" spans="1:4" ht="21">
      <c r="A149" s="129" t="s">
        <v>989</v>
      </c>
      <c r="B149" s="130"/>
      <c r="C149" s="130"/>
      <c r="D149" s="130"/>
    </row>
    <row r="150" spans="1:4" ht="21">
      <c r="A150" s="116"/>
      <c r="B150" s="7" t="s">
        <v>3</v>
      </c>
      <c r="C150" s="73">
        <f>SUM(C151)</f>
        <v>40000</v>
      </c>
      <c r="D150" s="11" t="s">
        <v>4</v>
      </c>
    </row>
    <row r="151" spans="1:4" ht="21">
      <c r="A151" s="2" t="s">
        <v>1026</v>
      </c>
      <c r="B151" s="7" t="s">
        <v>3</v>
      </c>
      <c r="C151" s="16">
        <v>40000</v>
      </c>
      <c r="D151" s="11" t="s">
        <v>4</v>
      </c>
    </row>
    <row r="152" spans="1:3" ht="21">
      <c r="A152" s="8" t="s">
        <v>912</v>
      </c>
      <c r="B152" s="20"/>
      <c r="C152" s="8"/>
    </row>
    <row r="153" spans="1:3" ht="21">
      <c r="A153" s="8" t="s">
        <v>895</v>
      </c>
      <c r="B153" s="20"/>
      <c r="C153" s="8"/>
    </row>
    <row r="154" spans="1:3" ht="21">
      <c r="A154" s="8" t="s">
        <v>1004</v>
      </c>
      <c r="B154" s="20"/>
      <c r="C154" s="8"/>
    </row>
    <row r="155" spans="1:3" ht="21">
      <c r="A155" s="8" t="s">
        <v>301</v>
      </c>
      <c r="B155" s="20"/>
      <c r="C155" s="8"/>
    </row>
    <row r="156" spans="1:3" ht="21">
      <c r="A156" s="2"/>
      <c r="B156" s="20"/>
      <c r="C156" s="8"/>
    </row>
    <row r="157" spans="1:4" ht="21">
      <c r="A157" s="13" t="s">
        <v>121</v>
      </c>
      <c r="B157" s="7" t="s">
        <v>2</v>
      </c>
      <c r="C157" s="19">
        <f>SUM(C158)</f>
        <v>0</v>
      </c>
      <c r="D157" s="11" t="s">
        <v>4</v>
      </c>
    </row>
    <row r="158" spans="1:4" ht="21">
      <c r="A158" s="13" t="s">
        <v>127</v>
      </c>
      <c r="B158" s="7" t="s">
        <v>2</v>
      </c>
      <c r="C158" s="19">
        <v>0</v>
      </c>
      <c r="D158" s="11" t="s">
        <v>4</v>
      </c>
    </row>
    <row r="160" spans="1:4" ht="21">
      <c r="A160" s="13" t="s">
        <v>122</v>
      </c>
      <c r="B160" s="7" t="s">
        <v>2</v>
      </c>
      <c r="C160" s="19">
        <f>SUM(C161)</f>
        <v>450000</v>
      </c>
      <c r="D160" s="11" t="s">
        <v>4</v>
      </c>
    </row>
    <row r="161" spans="1:4" ht="21">
      <c r="A161" s="13" t="s">
        <v>123</v>
      </c>
      <c r="B161" s="7" t="s">
        <v>2</v>
      </c>
      <c r="C161" s="19">
        <f>SUM(C162)</f>
        <v>450000</v>
      </c>
      <c r="D161" s="11" t="s">
        <v>4</v>
      </c>
    </row>
    <row r="162" spans="1:4" ht="21">
      <c r="A162" s="2" t="s">
        <v>250</v>
      </c>
      <c r="B162" s="7" t="s">
        <v>3</v>
      </c>
      <c r="C162" s="19">
        <f>SUM(C165+C170)</f>
        <v>450000</v>
      </c>
      <c r="D162" s="11" t="s">
        <v>4</v>
      </c>
    </row>
    <row r="163" ht="21">
      <c r="A163" s="8" t="s">
        <v>306</v>
      </c>
    </row>
    <row r="164" spans="1:4" ht="21">
      <c r="A164" s="8" t="s">
        <v>892</v>
      </c>
      <c r="B164" s="7" t="s">
        <v>0</v>
      </c>
      <c r="C164" s="19" t="s">
        <v>0</v>
      </c>
      <c r="D164" s="11" t="s">
        <v>0</v>
      </c>
    </row>
    <row r="165" spans="1:4" ht="21">
      <c r="A165" s="2" t="s">
        <v>889</v>
      </c>
      <c r="B165" s="7" t="s">
        <v>3</v>
      </c>
      <c r="C165" s="19">
        <v>300000</v>
      </c>
      <c r="D165" s="11" t="s">
        <v>4</v>
      </c>
    </row>
    <row r="166" spans="1:3" ht="21">
      <c r="A166" s="8" t="s">
        <v>913</v>
      </c>
      <c r="B166" s="20"/>
      <c r="C166" s="8"/>
    </row>
    <row r="167" ht="21" customHeight="1">
      <c r="A167" s="8" t="s">
        <v>893</v>
      </c>
    </row>
    <row r="168" ht="21">
      <c r="A168" s="8" t="s">
        <v>301</v>
      </c>
    </row>
    <row r="170" spans="1:4" ht="21">
      <c r="A170" s="2" t="s">
        <v>890</v>
      </c>
      <c r="B170" s="7" t="s">
        <v>3</v>
      </c>
      <c r="C170" s="19">
        <v>150000</v>
      </c>
      <c r="D170" s="11" t="s">
        <v>4</v>
      </c>
    </row>
    <row r="171" ht="21">
      <c r="A171" s="1" t="s">
        <v>891</v>
      </c>
    </row>
    <row r="172" ht="21">
      <c r="A172" s="8" t="s">
        <v>894</v>
      </c>
    </row>
    <row r="173" ht="21">
      <c r="A173" s="8" t="s">
        <v>301</v>
      </c>
    </row>
  </sheetData>
  <sheetProtection/>
  <mergeCells count="5">
    <mergeCell ref="A1:D1"/>
    <mergeCell ref="A2:D2"/>
    <mergeCell ref="A3:D3"/>
    <mergeCell ref="A5:D5"/>
    <mergeCell ref="A149:D149"/>
  </mergeCells>
  <printOptions/>
  <pageMargins left="0.984251968503937" right="0.3937007874015748" top="0.7086614173228347" bottom="0.3937007874015748" header="0.5118110236220472" footer="0.11811023622047245"/>
  <pageSetup firstPageNumber="80" useFirstPageNumber="1" horizontalDpi="600" verticalDpi="600" orientation="portrait" paperSize="9" r:id="rId1"/>
  <headerFooter alignWithMargins="0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G99"/>
  <sheetViews>
    <sheetView zoomScale="120" zoomScaleNormal="120" zoomScalePageLayoutView="0" workbookViewId="0" topLeftCell="A79">
      <selection activeCell="B8" sqref="B8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3.25">
      <c r="A1" s="123" t="s">
        <v>5</v>
      </c>
      <c r="B1" s="123"/>
      <c r="C1" s="124"/>
      <c r="D1" s="124"/>
    </row>
    <row r="2" spans="1:4" ht="21">
      <c r="A2" s="125" t="s">
        <v>410</v>
      </c>
      <c r="B2" s="125"/>
      <c r="C2" s="124"/>
      <c r="D2" s="124"/>
    </row>
    <row r="3" spans="1:4" ht="21">
      <c r="A3" s="125" t="s">
        <v>1</v>
      </c>
      <c r="B3" s="125"/>
      <c r="C3" s="124"/>
      <c r="D3" s="124"/>
    </row>
    <row r="4" spans="1:2" ht="21">
      <c r="A4" s="2"/>
      <c r="B4" s="2"/>
    </row>
    <row r="5" spans="1:7" ht="23.25" customHeight="1">
      <c r="A5" s="126" t="s">
        <v>310</v>
      </c>
      <c r="B5" s="126"/>
      <c r="C5" s="127"/>
      <c r="D5" s="124"/>
      <c r="E5" s="3"/>
      <c r="F5" s="3"/>
      <c r="G5" s="4"/>
    </row>
    <row r="6" spans="1:7" ht="23.25" customHeight="1">
      <c r="A6" s="12" t="s">
        <v>311</v>
      </c>
      <c r="B6" s="7" t="s">
        <v>2</v>
      </c>
      <c r="C6" s="19">
        <f>SUM(C7+C12+C91+C94+C97)</f>
        <v>429000</v>
      </c>
      <c r="D6" s="11" t="s">
        <v>4</v>
      </c>
      <c r="E6" s="3"/>
      <c r="F6" s="3"/>
      <c r="G6" s="4"/>
    </row>
    <row r="7" spans="1:4" ht="23.25" customHeight="1">
      <c r="A7" s="15" t="s">
        <v>13</v>
      </c>
      <c r="B7" s="7" t="s">
        <v>2</v>
      </c>
      <c r="C7" s="19">
        <f>SUM(C8)</f>
        <v>0</v>
      </c>
      <c r="D7" s="11" t="s">
        <v>4</v>
      </c>
    </row>
    <row r="8" spans="1:4" ht="23.25" customHeight="1">
      <c r="A8" s="21" t="s">
        <v>12</v>
      </c>
      <c r="B8" s="7" t="s">
        <v>2</v>
      </c>
      <c r="C8" s="19">
        <v>0</v>
      </c>
      <c r="D8" s="11" t="s">
        <v>4</v>
      </c>
    </row>
    <row r="9" spans="1:4" ht="21">
      <c r="A9" s="13" t="s">
        <v>173</v>
      </c>
      <c r="B9" s="7" t="s">
        <v>2</v>
      </c>
      <c r="C9" s="19">
        <v>0</v>
      </c>
      <c r="D9" s="11" t="s">
        <v>4</v>
      </c>
    </row>
    <row r="10" spans="1:4" ht="21">
      <c r="A10" s="21" t="s">
        <v>81</v>
      </c>
      <c r="B10" s="7" t="s">
        <v>2</v>
      </c>
      <c r="C10" s="19">
        <v>0</v>
      </c>
      <c r="D10" s="11" t="s">
        <v>4</v>
      </c>
    </row>
    <row r="12" spans="1:6" ht="21">
      <c r="A12" s="13" t="s">
        <v>42</v>
      </c>
      <c r="B12" s="7" t="s">
        <v>2</v>
      </c>
      <c r="C12" s="19">
        <f>SUM(C13+C89)</f>
        <v>429000</v>
      </c>
      <c r="D12" s="11" t="s">
        <v>4</v>
      </c>
      <c r="F12" s="1" t="s">
        <v>0</v>
      </c>
    </row>
    <row r="13" spans="1:4" ht="21">
      <c r="A13" s="13" t="s">
        <v>78</v>
      </c>
      <c r="B13" s="7" t="s">
        <v>2</v>
      </c>
      <c r="C13" s="19">
        <f>SUM(C14+C15+C88)</f>
        <v>429000</v>
      </c>
      <c r="D13" s="11" t="s">
        <v>4</v>
      </c>
    </row>
    <row r="14" spans="1:4" ht="21">
      <c r="A14" s="13" t="s">
        <v>79</v>
      </c>
      <c r="B14" s="7" t="s">
        <v>2</v>
      </c>
      <c r="C14" s="19">
        <v>0</v>
      </c>
      <c r="D14" s="11" t="s">
        <v>4</v>
      </c>
    </row>
    <row r="15" spans="1:4" ht="21">
      <c r="A15" s="13" t="s">
        <v>87</v>
      </c>
      <c r="B15" s="7" t="s">
        <v>2</v>
      </c>
      <c r="C15" s="19">
        <f>SUM(C17)</f>
        <v>429000</v>
      </c>
      <c r="D15" s="11" t="s">
        <v>4</v>
      </c>
    </row>
    <row r="16" ht="21">
      <c r="A16" s="2" t="s">
        <v>177</v>
      </c>
    </row>
    <row r="17" spans="2:4" ht="21">
      <c r="B17" s="7" t="s">
        <v>3</v>
      </c>
      <c r="C17" s="19">
        <f>SUM(C19+C26+C32+C38+C46+C54+C60+C66+C75+C80)</f>
        <v>429000</v>
      </c>
      <c r="D17" s="11" t="s">
        <v>4</v>
      </c>
    </row>
    <row r="18" ht="21">
      <c r="A18" s="8" t="s">
        <v>60</v>
      </c>
    </row>
    <row r="19" spans="1:4" ht="21">
      <c r="A19" s="2" t="s">
        <v>312</v>
      </c>
      <c r="B19" s="7" t="s">
        <v>3</v>
      </c>
      <c r="C19" s="16">
        <v>12000</v>
      </c>
      <c r="D19" s="11" t="s">
        <v>4</v>
      </c>
    </row>
    <row r="20" ht="21">
      <c r="A20" s="8" t="s">
        <v>313</v>
      </c>
    </row>
    <row r="21" ht="21">
      <c r="A21" s="8" t="s">
        <v>631</v>
      </c>
    </row>
    <row r="22" ht="21">
      <c r="A22" s="8" t="s">
        <v>711</v>
      </c>
    </row>
    <row r="23" ht="21">
      <c r="A23" s="8" t="s">
        <v>465</v>
      </c>
    </row>
    <row r="24" ht="21">
      <c r="A24" s="8" t="s">
        <v>226</v>
      </c>
    </row>
    <row r="25" ht="21">
      <c r="A25" s="2" t="s">
        <v>314</v>
      </c>
    </row>
    <row r="26" spans="1:4" ht="21">
      <c r="A26" s="8" t="s">
        <v>0</v>
      </c>
      <c r="B26" s="7" t="s">
        <v>3</v>
      </c>
      <c r="C26" s="16">
        <v>12000</v>
      </c>
      <c r="D26" s="11" t="s">
        <v>4</v>
      </c>
    </row>
    <row r="27" spans="1:4" ht="21">
      <c r="A27" s="8" t="s">
        <v>315</v>
      </c>
      <c r="B27" s="7"/>
      <c r="C27" s="16"/>
      <c r="D27" s="11"/>
    </row>
    <row r="28" spans="1:4" ht="21">
      <c r="A28" s="8" t="s">
        <v>634</v>
      </c>
      <c r="B28" s="7"/>
      <c r="C28" s="16"/>
      <c r="D28" s="11"/>
    </row>
    <row r="29" spans="1:4" ht="21">
      <c r="A29" s="8" t="s">
        <v>711</v>
      </c>
      <c r="B29" s="7"/>
      <c r="C29" s="16"/>
      <c r="D29" s="11"/>
    </row>
    <row r="30" spans="1:4" ht="21">
      <c r="A30" s="8" t="s">
        <v>633</v>
      </c>
      <c r="B30" s="7"/>
      <c r="C30" s="16"/>
      <c r="D30" s="11"/>
    </row>
    <row r="31" spans="1:4" ht="21">
      <c r="A31" s="8" t="s">
        <v>226</v>
      </c>
      <c r="B31" s="7"/>
      <c r="C31" s="16"/>
      <c r="D31" s="11"/>
    </row>
    <row r="32" spans="1:4" ht="21">
      <c r="A32" s="2" t="s">
        <v>316</v>
      </c>
      <c r="B32" s="7" t="s">
        <v>3</v>
      </c>
      <c r="C32" s="16">
        <v>15000</v>
      </c>
      <c r="D32" s="11" t="s">
        <v>4</v>
      </c>
    </row>
    <row r="33" spans="1:4" ht="21">
      <c r="A33" s="8" t="s">
        <v>317</v>
      </c>
      <c r="B33" s="7"/>
      <c r="C33" s="16"/>
      <c r="D33" s="11"/>
    </row>
    <row r="34" spans="1:4" ht="21">
      <c r="A34" s="8" t="s">
        <v>635</v>
      </c>
      <c r="B34" s="7"/>
      <c r="C34" s="16"/>
      <c r="D34" s="11"/>
    </row>
    <row r="35" spans="1:4" ht="21">
      <c r="A35" s="8" t="s">
        <v>711</v>
      </c>
      <c r="B35" s="7"/>
      <c r="C35" s="16"/>
      <c r="D35" s="11"/>
    </row>
    <row r="36" spans="1:4" ht="21">
      <c r="A36" s="8" t="s">
        <v>636</v>
      </c>
      <c r="B36" s="7"/>
      <c r="C36" s="16"/>
      <c r="D36" s="11"/>
    </row>
    <row r="37" spans="1:4" ht="21">
      <c r="A37" s="8" t="s">
        <v>226</v>
      </c>
      <c r="B37" s="7"/>
      <c r="C37" s="16"/>
      <c r="D37" s="11"/>
    </row>
    <row r="38" spans="1:4" ht="21">
      <c r="A38" s="2" t="s">
        <v>318</v>
      </c>
      <c r="B38" s="7" t="s">
        <v>3</v>
      </c>
      <c r="C38" s="16">
        <v>15000</v>
      </c>
      <c r="D38" s="11" t="s">
        <v>4</v>
      </c>
    </row>
    <row r="39" spans="1:4" ht="21">
      <c r="A39" s="8" t="s">
        <v>319</v>
      </c>
      <c r="B39" s="7"/>
      <c r="C39" s="16"/>
      <c r="D39" s="11"/>
    </row>
    <row r="40" spans="1:4" ht="21">
      <c r="A40" s="8" t="s">
        <v>320</v>
      </c>
      <c r="B40" s="7"/>
      <c r="C40" s="16"/>
      <c r="D40" s="11"/>
    </row>
    <row r="41" spans="1:4" ht="21">
      <c r="A41" s="8" t="s">
        <v>631</v>
      </c>
      <c r="B41" s="7"/>
      <c r="C41" s="16"/>
      <c r="D41" s="11"/>
    </row>
    <row r="42" spans="1:4" ht="21">
      <c r="A42" s="8" t="s">
        <v>645</v>
      </c>
      <c r="B42" s="7"/>
      <c r="C42" s="16"/>
      <c r="D42" s="11"/>
    </row>
    <row r="43" spans="1:4" ht="21">
      <c r="A43" s="8" t="s">
        <v>466</v>
      </c>
      <c r="B43" s="7"/>
      <c r="C43" s="16"/>
      <c r="D43" s="11"/>
    </row>
    <row r="44" spans="1:4" ht="21">
      <c r="A44" s="8" t="s">
        <v>226</v>
      </c>
      <c r="B44" s="7"/>
      <c r="C44" s="16"/>
      <c r="D44" s="11"/>
    </row>
    <row r="45" spans="1:4" ht="21">
      <c r="A45" s="2" t="s">
        <v>467</v>
      </c>
      <c r="B45" s="7"/>
      <c r="C45" s="16"/>
      <c r="D45" s="11"/>
    </row>
    <row r="46" spans="1:4" ht="21">
      <c r="A46" s="2" t="s">
        <v>468</v>
      </c>
      <c r="B46" s="7" t="s">
        <v>3</v>
      </c>
      <c r="C46" s="16">
        <v>40000</v>
      </c>
      <c r="D46" s="11" t="s">
        <v>4</v>
      </c>
    </row>
    <row r="47" spans="1:4" ht="21">
      <c r="A47" s="8" t="s">
        <v>470</v>
      </c>
      <c r="B47" s="7"/>
      <c r="C47" s="16"/>
      <c r="D47" s="11"/>
    </row>
    <row r="48" spans="1:4" ht="21">
      <c r="A48" s="8" t="s">
        <v>471</v>
      </c>
      <c r="B48" s="7"/>
      <c r="C48" s="16"/>
      <c r="D48" s="11"/>
    </row>
    <row r="49" spans="1:4" ht="21">
      <c r="A49" s="8" t="s">
        <v>637</v>
      </c>
      <c r="B49" s="7"/>
      <c r="C49" s="16"/>
      <c r="D49" s="11"/>
    </row>
    <row r="50" spans="1:4" ht="21">
      <c r="A50" s="8" t="s">
        <v>472</v>
      </c>
      <c r="B50" s="7"/>
      <c r="C50" s="16"/>
      <c r="D50" s="11"/>
    </row>
    <row r="51" spans="1:4" ht="21">
      <c r="A51" s="8" t="s">
        <v>469</v>
      </c>
      <c r="B51" s="7"/>
      <c r="C51" s="16"/>
      <c r="D51" s="11"/>
    </row>
    <row r="52" spans="1:4" ht="21">
      <c r="A52" s="8" t="s">
        <v>226</v>
      </c>
      <c r="B52" s="7"/>
      <c r="C52" s="16"/>
      <c r="D52" s="11"/>
    </row>
    <row r="53" spans="1:4" ht="21">
      <c r="A53" s="2" t="s">
        <v>321</v>
      </c>
      <c r="B53" s="7"/>
      <c r="C53" s="16"/>
      <c r="D53" s="11"/>
    </row>
    <row r="54" spans="1:4" ht="21">
      <c r="A54" s="8"/>
      <c r="B54" s="7" t="s">
        <v>3</v>
      </c>
      <c r="C54" s="16">
        <v>5000</v>
      </c>
      <c r="D54" s="11" t="s">
        <v>4</v>
      </c>
    </row>
    <row r="55" spans="1:4" ht="21">
      <c r="A55" s="8" t="s">
        <v>755</v>
      </c>
      <c r="B55" s="7"/>
      <c r="C55" s="16"/>
      <c r="D55" s="11"/>
    </row>
    <row r="56" spans="1:4" ht="21">
      <c r="A56" s="8" t="s">
        <v>631</v>
      </c>
      <c r="B56" s="7"/>
      <c r="C56" s="16"/>
      <c r="D56" s="11"/>
    </row>
    <row r="57" spans="1:4" ht="21">
      <c r="A57" s="8" t="s">
        <v>638</v>
      </c>
      <c r="B57" s="7"/>
      <c r="C57" s="16"/>
      <c r="D57" s="11"/>
    </row>
    <row r="58" spans="1:4" ht="21">
      <c r="A58" s="8" t="s">
        <v>226</v>
      </c>
      <c r="B58" s="7"/>
      <c r="C58" s="16"/>
      <c r="D58" s="11"/>
    </row>
    <row r="59" spans="1:4" ht="21">
      <c r="A59" s="2" t="s">
        <v>449</v>
      </c>
      <c r="B59" s="7"/>
      <c r="C59" s="16"/>
      <c r="D59" s="11"/>
    </row>
    <row r="60" spans="1:4" ht="21">
      <c r="A60" s="8"/>
      <c r="B60" s="7" t="s">
        <v>3</v>
      </c>
      <c r="C60" s="16">
        <v>220000</v>
      </c>
      <c r="D60" s="11" t="s">
        <v>4</v>
      </c>
    </row>
    <row r="61" spans="1:4" ht="21">
      <c r="A61" s="8" t="s">
        <v>322</v>
      </c>
      <c r="B61" s="7"/>
      <c r="C61" s="16"/>
      <c r="D61" s="11"/>
    </row>
    <row r="62" spans="1:4" ht="21">
      <c r="A62" s="8" t="s">
        <v>639</v>
      </c>
      <c r="B62" s="7"/>
      <c r="C62" s="16"/>
      <c r="D62" s="11"/>
    </row>
    <row r="63" spans="1:4" ht="21">
      <c r="A63" s="8" t="s">
        <v>711</v>
      </c>
      <c r="B63" s="7"/>
      <c r="C63" s="16"/>
      <c r="D63" s="11"/>
    </row>
    <row r="64" spans="1:4" ht="21">
      <c r="A64" s="8" t="s">
        <v>640</v>
      </c>
      <c r="B64" s="7"/>
      <c r="C64" s="16"/>
      <c r="D64" s="11"/>
    </row>
    <row r="65" spans="1:4" ht="21">
      <c r="A65" s="8" t="s">
        <v>226</v>
      </c>
      <c r="B65" s="7"/>
      <c r="C65" s="16"/>
      <c r="D65" s="11"/>
    </row>
    <row r="66" spans="1:4" ht="21">
      <c r="A66" s="2" t="s">
        <v>450</v>
      </c>
      <c r="B66" s="7" t="s">
        <v>3</v>
      </c>
      <c r="C66" s="16">
        <v>50000</v>
      </c>
      <c r="D66" s="11" t="s">
        <v>4</v>
      </c>
    </row>
    <row r="67" spans="1:4" ht="21">
      <c r="A67" s="8" t="s">
        <v>451</v>
      </c>
      <c r="B67" s="7"/>
      <c r="C67" s="16"/>
      <c r="D67" s="11"/>
    </row>
    <row r="68" spans="1:4" ht="21">
      <c r="A68" s="8" t="s">
        <v>631</v>
      </c>
      <c r="B68" s="7"/>
      <c r="C68" s="16"/>
      <c r="D68" s="11"/>
    </row>
    <row r="69" spans="1:4" ht="21">
      <c r="A69" s="8" t="s">
        <v>711</v>
      </c>
      <c r="B69" s="7"/>
      <c r="C69" s="16"/>
      <c r="D69" s="11"/>
    </row>
    <row r="70" spans="1:4" ht="21">
      <c r="A70" s="8" t="s">
        <v>452</v>
      </c>
      <c r="B70" s="7"/>
      <c r="C70" s="16"/>
      <c r="D70" s="11"/>
    </row>
    <row r="71" spans="1:4" ht="21">
      <c r="A71" s="8" t="s">
        <v>226</v>
      </c>
      <c r="B71" s="7"/>
      <c r="C71" s="16"/>
      <c r="D71" s="11"/>
    </row>
    <row r="72" spans="1:4" ht="21">
      <c r="A72" s="8"/>
      <c r="B72" s="7"/>
      <c r="C72" s="16"/>
      <c r="D72" s="11"/>
    </row>
    <row r="73" spans="1:4" ht="21">
      <c r="A73" s="8"/>
      <c r="B73" s="7"/>
      <c r="C73" s="16"/>
      <c r="D73" s="11"/>
    </row>
    <row r="74" spans="1:4" ht="21">
      <c r="A74" s="8"/>
      <c r="B74" s="7"/>
      <c r="C74" s="16"/>
      <c r="D74" s="11"/>
    </row>
    <row r="75" spans="1:4" ht="21">
      <c r="A75" s="2" t="s">
        <v>726</v>
      </c>
      <c r="B75" s="7" t="s">
        <v>3</v>
      </c>
      <c r="C75" s="16">
        <v>30000</v>
      </c>
      <c r="D75" s="11" t="s">
        <v>4</v>
      </c>
    </row>
    <row r="76" spans="1:4" ht="21">
      <c r="A76" s="8" t="s">
        <v>729</v>
      </c>
      <c r="B76" s="7"/>
      <c r="C76" s="16"/>
      <c r="D76" s="11"/>
    </row>
    <row r="77" spans="1:4" ht="21">
      <c r="A77" s="8" t="s">
        <v>728</v>
      </c>
      <c r="B77" s="7"/>
      <c r="C77" s="16"/>
      <c r="D77" s="11"/>
    </row>
    <row r="78" spans="1:4" ht="21">
      <c r="A78" s="8" t="s">
        <v>727</v>
      </c>
      <c r="B78" s="7"/>
      <c r="C78" s="16"/>
      <c r="D78" s="11"/>
    </row>
    <row r="79" spans="1:4" ht="21">
      <c r="A79" s="8" t="s">
        <v>226</v>
      </c>
      <c r="B79" s="7"/>
      <c r="C79" s="16"/>
      <c r="D79" s="11"/>
    </row>
    <row r="80" spans="1:4" ht="21">
      <c r="A80" s="2" t="s">
        <v>1007</v>
      </c>
      <c r="B80" s="7" t="s">
        <v>3</v>
      </c>
      <c r="C80" s="16">
        <v>30000</v>
      </c>
      <c r="D80" s="11" t="s">
        <v>4</v>
      </c>
    </row>
    <row r="81" spans="1:4" ht="21">
      <c r="A81" s="2" t="s">
        <v>1006</v>
      </c>
      <c r="B81" s="7"/>
      <c r="C81" s="16"/>
      <c r="D81" s="11"/>
    </row>
    <row r="82" spans="1:4" ht="21">
      <c r="A82" s="8" t="s">
        <v>474</v>
      </c>
      <c r="B82" s="7"/>
      <c r="C82" s="16"/>
      <c r="D82" s="11"/>
    </row>
    <row r="83" spans="1:4" ht="21">
      <c r="A83" s="8" t="s">
        <v>475</v>
      </c>
      <c r="B83" s="7"/>
      <c r="C83" s="16"/>
      <c r="D83" s="11"/>
    </row>
    <row r="84" spans="1:4" ht="21">
      <c r="A84" s="8" t="s">
        <v>632</v>
      </c>
      <c r="B84" s="7"/>
      <c r="C84" s="16"/>
      <c r="D84" s="11"/>
    </row>
    <row r="85" spans="1:4" ht="21">
      <c r="A85" s="8" t="s">
        <v>630</v>
      </c>
      <c r="B85" s="7"/>
      <c r="C85" s="16"/>
      <c r="D85" s="11"/>
    </row>
    <row r="86" spans="1:4" ht="21">
      <c r="A86" s="8" t="s">
        <v>226</v>
      </c>
      <c r="B86" s="7"/>
      <c r="C86" s="16"/>
      <c r="D86" s="11"/>
    </row>
    <row r="87" spans="1:4" ht="21">
      <c r="A87" s="8"/>
      <c r="B87" s="7"/>
      <c r="C87" s="16"/>
      <c r="D87" s="11"/>
    </row>
    <row r="88" spans="1:4" ht="21">
      <c r="A88" s="13" t="s">
        <v>108</v>
      </c>
      <c r="B88" s="7" t="s">
        <v>2</v>
      </c>
      <c r="C88" s="19">
        <v>0</v>
      </c>
      <c r="D88" s="11" t="s">
        <v>4</v>
      </c>
    </row>
    <row r="89" spans="1:4" ht="21">
      <c r="A89" s="13" t="s">
        <v>109</v>
      </c>
      <c r="B89" s="7" t="s">
        <v>2</v>
      </c>
      <c r="C89" s="19">
        <v>0</v>
      </c>
      <c r="D89" s="11" t="s">
        <v>4</v>
      </c>
    </row>
    <row r="91" spans="1:4" ht="21">
      <c r="A91" s="13" t="s">
        <v>94</v>
      </c>
      <c r="B91" s="7" t="s">
        <v>2</v>
      </c>
      <c r="C91" s="19">
        <f>SUM(C92)</f>
        <v>0</v>
      </c>
      <c r="D91" s="11" t="s">
        <v>4</v>
      </c>
    </row>
    <row r="92" spans="1:4" ht="21">
      <c r="A92" s="13" t="s">
        <v>95</v>
      </c>
      <c r="B92" s="7" t="s">
        <v>2</v>
      </c>
      <c r="C92" s="19">
        <v>0</v>
      </c>
      <c r="D92" s="11" t="s">
        <v>4</v>
      </c>
    </row>
    <row r="94" spans="1:4" ht="21">
      <c r="A94" s="13" t="s">
        <v>121</v>
      </c>
      <c r="B94" s="7" t="s">
        <v>2</v>
      </c>
      <c r="C94" s="19">
        <f>SUM(C95)</f>
        <v>0</v>
      </c>
      <c r="D94" s="11" t="s">
        <v>4</v>
      </c>
    </row>
    <row r="95" spans="1:4" ht="21">
      <c r="A95" s="13" t="s">
        <v>127</v>
      </c>
      <c r="B95" s="7" t="s">
        <v>2</v>
      </c>
      <c r="C95" s="19">
        <v>0</v>
      </c>
      <c r="D95" s="11" t="s">
        <v>4</v>
      </c>
    </row>
    <row r="96" spans="1:4" ht="21">
      <c r="A96" s="13"/>
      <c r="B96" s="7"/>
      <c r="C96" s="19"/>
      <c r="D96" s="11"/>
    </row>
    <row r="97" spans="1:4" ht="21">
      <c r="A97" s="13" t="s">
        <v>122</v>
      </c>
      <c r="B97" s="7" t="s">
        <v>2</v>
      </c>
      <c r="C97" s="19">
        <f>SUM(C98)</f>
        <v>0</v>
      </c>
      <c r="D97" s="11" t="s">
        <v>4</v>
      </c>
    </row>
    <row r="98" spans="1:4" ht="21">
      <c r="A98" s="13" t="s">
        <v>123</v>
      </c>
      <c r="B98" s="7" t="s">
        <v>2</v>
      </c>
      <c r="C98" s="19">
        <v>0</v>
      </c>
      <c r="D98" s="11" t="s">
        <v>4</v>
      </c>
    </row>
    <row r="99" ht="21">
      <c r="A99" s="1" t="s">
        <v>0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85" useFirstPageNumber="1" horizontalDpi="600" verticalDpi="600" orientation="portrait" paperSize="9" r:id="rId1"/>
  <headerFooter alignWithMargins="0"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G62"/>
  <sheetViews>
    <sheetView zoomScale="120" zoomScaleNormal="120" zoomScalePageLayoutView="0" workbookViewId="0" topLeftCell="A34">
      <selection activeCell="A8" sqref="A8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3.25">
      <c r="A1" s="123" t="s">
        <v>5</v>
      </c>
      <c r="B1" s="123"/>
      <c r="C1" s="124"/>
      <c r="D1" s="124"/>
    </row>
    <row r="2" spans="1:4" ht="21">
      <c r="A2" s="125" t="s">
        <v>410</v>
      </c>
      <c r="B2" s="125"/>
      <c r="C2" s="124"/>
      <c r="D2" s="124"/>
    </row>
    <row r="3" spans="1:4" ht="21">
      <c r="A3" s="125" t="s">
        <v>1</v>
      </c>
      <c r="B3" s="125"/>
      <c r="C3" s="124"/>
      <c r="D3" s="124"/>
    </row>
    <row r="4" spans="1:2" ht="21">
      <c r="A4" s="2"/>
      <c r="B4" s="2"/>
    </row>
    <row r="5" spans="1:7" ht="23.25" customHeight="1">
      <c r="A5" s="126" t="s">
        <v>323</v>
      </c>
      <c r="B5" s="126"/>
      <c r="C5" s="127"/>
      <c r="D5" s="124"/>
      <c r="E5" s="3"/>
      <c r="F5" s="3"/>
      <c r="G5" s="4"/>
    </row>
    <row r="6" spans="1:7" ht="23.25" customHeight="1">
      <c r="A6" s="12" t="s">
        <v>324</v>
      </c>
      <c r="B6" s="7" t="s">
        <v>2</v>
      </c>
      <c r="C6" s="19">
        <f>SUM(C7+C12+C46+C49+C52)</f>
        <v>230000</v>
      </c>
      <c r="D6" s="11" t="s">
        <v>4</v>
      </c>
      <c r="E6" s="3"/>
      <c r="F6" s="3"/>
      <c r="G6" s="4"/>
    </row>
    <row r="7" spans="1:4" ht="23.25" customHeight="1">
      <c r="A7" s="15" t="s">
        <v>13</v>
      </c>
      <c r="B7" s="7" t="s">
        <v>2</v>
      </c>
      <c r="C7" s="19">
        <f>SUM(C8)</f>
        <v>0</v>
      </c>
      <c r="D7" s="11" t="s">
        <v>4</v>
      </c>
    </row>
    <row r="8" spans="1:4" ht="23.25" customHeight="1">
      <c r="A8" s="21" t="s">
        <v>12</v>
      </c>
      <c r="B8" s="7" t="s">
        <v>2</v>
      </c>
      <c r="C8" s="19">
        <v>0</v>
      </c>
      <c r="D8" s="11" t="s">
        <v>4</v>
      </c>
    </row>
    <row r="9" spans="1:4" ht="21">
      <c r="A9" s="13" t="s">
        <v>173</v>
      </c>
      <c r="B9" s="7" t="s">
        <v>2</v>
      </c>
      <c r="C9" s="19">
        <v>0</v>
      </c>
      <c r="D9" s="11" t="s">
        <v>4</v>
      </c>
    </row>
    <row r="10" spans="1:4" ht="21">
      <c r="A10" s="21" t="s">
        <v>81</v>
      </c>
      <c r="B10" s="7" t="s">
        <v>2</v>
      </c>
      <c r="C10" s="19">
        <v>0</v>
      </c>
      <c r="D10" s="11" t="s">
        <v>4</v>
      </c>
    </row>
    <row r="12" spans="1:6" ht="21">
      <c r="A12" s="13" t="s">
        <v>42</v>
      </c>
      <c r="B12" s="7" t="s">
        <v>2</v>
      </c>
      <c r="C12" s="19">
        <f>SUM(C13+C44)</f>
        <v>180000</v>
      </c>
      <c r="D12" s="11" t="s">
        <v>4</v>
      </c>
      <c r="F12" s="1" t="s">
        <v>0</v>
      </c>
    </row>
    <row r="13" spans="1:4" ht="21">
      <c r="A13" s="13" t="s">
        <v>78</v>
      </c>
      <c r="B13" s="7" t="s">
        <v>2</v>
      </c>
      <c r="C13" s="19">
        <f>SUM(C14+C15+C38)</f>
        <v>180000</v>
      </c>
      <c r="D13" s="11" t="s">
        <v>4</v>
      </c>
    </row>
    <row r="14" spans="1:4" ht="21">
      <c r="A14" s="13" t="s">
        <v>79</v>
      </c>
      <c r="B14" s="7" t="s">
        <v>2</v>
      </c>
      <c r="C14" s="19">
        <v>0</v>
      </c>
      <c r="D14" s="11" t="s">
        <v>4</v>
      </c>
    </row>
    <row r="15" spans="1:4" ht="21">
      <c r="A15" s="13" t="s">
        <v>87</v>
      </c>
      <c r="B15" s="7" t="s">
        <v>2</v>
      </c>
      <c r="C15" s="19">
        <f>SUM(C17)</f>
        <v>110000</v>
      </c>
      <c r="D15" s="11" t="s">
        <v>4</v>
      </c>
    </row>
    <row r="16" ht="21">
      <c r="A16" s="2" t="s">
        <v>177</v>
      </c>
    </row>
    <row r="17" spans="2:4" ht="21">
      <c r="B17" s="7" t="s">
        <v>3</v>
      </c>
      <c r="C17" s="19">
        <f>SUM(C19+C25+C31)</f>
        <v>110000</v>
      </c>
      <c r="D17" s="11" t="s">
        <v>4</v>
      </c>
    </row>
    <row r="18" ht="21">
      <c r="A18" s="8" t="s">
        <v>60</v>
      </c>
    </row>
    <row r="19" spans="1:4" ht="21">
      <c r="A19" s="2" t="s">
        <v>756</v>
      </c>
      <c r="B19" s="7" t="s">
        <v>3</v>
      </c>
      <c r="C19" s="16">
        <v>80000</v>
      </c>
      <c r="D19" s="11" t="s">
        <v>4</v>
      </c>
    </row>
    <row r="20" ht="21">
      <c r="A20" s="8" t="s">
        <v>325</v>
      </c>
    </row>
    <row r="21" ht="21">
      <c r="A21" s="8" t="s">
        <v>757</v>
      </c>
    </row>
    <row r="22" ht="21">
      <c r="A22" s="8" t="s">
        <v>758</v>
      </c>
    </row>
    <row r="23" spans="1:4" ht="21">
      <c r="A23" s="8" t="s">
        <v>528</v>
      </c>
      <c r="B23" s="7"/>
      <c r="C23" s="16"/>
      <c r="D23" s="11"/>
    </row>
    <row r="24" spans="1:4" ht="21">
      <c r="A24" s="8" t="s">
        <v>243</v>
      </c>
      <c r="B24" s="7"/>
      <c r="C24" s="16"/>
      <c r="D24" s="11"/>
    </row>
    <row r="25" spans="1:4" ht="21">
      <c r="A25" s="2" t="s">
        <v>535</v>
      </c>
      <c r="B25" s="7" t="s">
        <v>3</v>
      </c>
      <c r="C25" s="16">
        <v>10000</v>
      </c>
      <c r="D25" s="11" t="s">
        <v>4</v>
      </c>
    </row>
    <row r="26" ht="21">
      <c r="A26" s="8" t="s">
        <v>454</v>
      </c>
    </row>
    <row r="27" ht="21">
      <c r="A27" s="8" t="s">
        <v>631</v>
      </c>
    </row>
    <row r="28" ht="21">
      <c r="A28" s="8" t="s">
        <v>758</v>
      </c>
    </row>
    <row r="29" ht="21">
      <c r="A29" s="1" t="s">
        <v>455</v>
      </c>
    </row>
    <row r="30" ht="21">
      <c r="A30" s="1" t="s">
        <v>245</v>
      </c>
    </row>
    <row r="31" spans="1:4" ht="21">
      <c r="A31" s="2" t="s">
        <v>541</v>
      </c>
      <c r="B31" s="7" t="s">
        <v>3</v>
      </c>
      <c r="C31" s="16">
        <v>20000</v>
      </c>
      <c r="D31" s="11" t="s">
        <v>4</v>
      </c>
    </row>
    <row r="32" ht="21">
      <c r="A32" s="8" t="s">
        <v>542</v>
      </c>
    </row>
    <row r="33" ht="21">
      <c r="A33" s="8" t="s">
        <v>631</v>
      </c>
    </row>
    <row r="34" ht="21">
      <c r="A34" s="1" t="s">
        <v>543</v>
      </c>
    </row>
    <row r="35" ht="21">
      <c r="A35" s="1" t="s">
        <v>245</v>
      </c>
    </row>
    <row r="36" spans="1:4" ht="21">
      <c r="A36" s="8"/>
      <c r="B36" s="7"/>
      <c r="C36" s="16"/>
      <c r="D36" s="11"/>
    </row>
    <row r="37" spans="1:4" ht="21">
      <c r="A37" s="8"/>
      <c r="B37" s="7"/>
      <c r="C37" s="16"/>
      <c r="D37" s="11"/>
    </row>
    <row r="38" spans="1:4" ht="21">
      <c r="A38" s="13" t="s">
        <v>108</v>
      </c>
      <c r="B38" s="7" t="s">
        <v>2</v>
      </c>
      <c r="C38" s="19">
        <f>SUM(C39)</f>
        <v>70000</v>
      </c>
      <c r="D38" s="11" t="s">
        <v>4</v>
      </c>
    </row>
    <row r="39" spans="1:4" ht="21">
      <c r="A39" s="2" t="s">
        <v>357</v>
      </c>
      <c r="B39" s="7" t="s">
        <v>3</v>
      </c>
      <c r="C39" s="16">
        <v>70000</v>
      </c>
      <c r="D39" s="11" t="s">
        <v>4</v>
      </c>
    </row>
    <row r="40" spans="1:3" ht="21">
      <c r="A40" s="8" t="s">
        <v>326</v>
      </c>
      <c r="B40" s="9"/>
      <c r="C40" s="18"/>
    </row>
    <row r="41" spans="1:3" ht="21">
      <c r="A41" s="8" t="s">
        <v>356</v>
      </c>
      <c r="B41" s="9"/>
      <c r="C41" s="18"/>
    </row>
    <row r="42" spans="1:3" ht="21">
      <c r="A42" s="8" t="s">
        <v>245</v>
      </c>
      <c r="B42" s="9"/>
      <c r="C42" s="18"/>
    </row>
    <row r="43" spans="1:3" ht="21">
      <c r="A43" s="8"/>
      <c r="B43" s="9"/>
      <c r="C43" s="18"/>
    </row>
    <row r="44" spans="1:4" ht="21">
      <c r="A44" s="13" t="s">
        <v>109</v>
      </c>
      <c r="B44" s="7" t="s">
        <v>2</v>
      </c>
      <c r="C44" s="19">
        <v>0</v>
      </c>
      <c r="D44" s="11" t="s">
        <v>4</v>
      </c>
    </row>
    <row r="46" spans="1:4" ht="21">
      <c r="A46" s="13" t="s">
        <v>94</v>
      </c>
      <c r="B46" s="7" t="s">
        <v>2</v>
      </c>
      <c r="C46" s="19">
        <f>SUM(C47)</f>
        <v>0</v>
      </c>
      <c r="D46" s="11" t="s">
        <v>4</v>
      </c>
    </row>
    <row r="47" spans="1:4" ht="21">
      <c r="A47" s="13" t="s">
        <v>95</v>
      </c>
      <c r="B47" s="7" t="s">
        <v>2</v>
      </c>
      <c r="C47" s="19">
        <v>0</v>
      </c>
      <c r="D47" s="11" t="s">
        <v>4</v>
      </c>
    </row>
    <row r="49" spans="1:4" ht="21">
      <c r="A49" s="13" t="s">
        <v>121</v>
      </c>
      <c r="B49" s="7" t="s">
        <v>2</v>
      </c>
      <c r="C49" s="19">
        <f>SUM(C50)</f>
        <v>0</v>
      </c>
      <c r="D49" s="11" t="s">
        <v>4</v>
      </c>
    </row>
    <row r="50" spans="1:4" ht="21">
      <c r="A50" s="13" t="s">
        <v>127</v>
      </c>
      <c r="B50" s="7" t="s">
        <v>2</v>
      </c>
      <c r="C50" s="19">
        <v>0</v>
      </c>
      <c r="D50" s="11" t="s">
        <v>4</v>
      </c>
    </row>
    <row r="51" spans="1:4" ht="21">
      <c r="A51" s="13"/>
      <c r="B51" s="7"/>
      <c r="C51" s="19"/>
      <c r="D51" s="11"/>
    </row>
    <row r="52" spans="1:4" ht="21">
      <c r="A52" s="13" t="s">
        <v>122</v>
      </c>
      <c r="B52" s="7" t="s">
        <v>2</v>
      </c>
      <c r="C52" s="19">
        <f>SUM(C53)</f>
        <v>50000</v>
      </c>
      <c r="D52" s="11" t="s">
        <v>4</v>
      </c>
    </row>
    <row r="53" spans="1:4" ht="21">
      <c r="A53" s="13" t="s">
        <v>123</v>
      </c>
      <c r="B53" s="7" t="s">
        <v>2</v>
      </c>
      <c r="C53" s="19">
        <f>SUM(C54)</f>
        <v>50000</v>
      </c>
      <c r="D53" s="11" t="s">
        <v>4</v>
      </c>
    </row>
    <row r="54" spans="1:4" ht="21">
      <c r="A54" s="2" t="s">
        <v>250</v>
      </c>
      <c r="B54" s="7" t="s">
        <v>3</v>
      </c>
      <c r="C54" s="19">
        <f>SUM(C56)</f>
        <v>50000</v>
      </c>
      <c r="D54" s="11" t="s">
        <v>4</v>
      </c>
    </row>
    <row r="55" spans="1:4" ht="21">
      <c r="A55" s="2" t="s">
        <v>529</v>
      </c>
      <c r="B55" s="7"/>
      <c r="C55" s="19"/>
      <c r="D55" s="11"/>
    </row>
    <row r="56" spans="2:4" ht="21">
      <c r="B56" s="7" t="s">
        <v>3</v>
      </c>
      <c r="C56" s="19">
        <v>50000</v>
      </c>
      <c r="D56" s="11" t="s">
        <v>4</v>
      </c>
    </row>
    <row r="57" ht="21">
      <c r="A57" s="8" t="s">
        <v>530</v>
      </c>
    </row>
    <row r="58" ht="21">
      <c r="A58" s="8" t="s">
        <v>327</v>
      </c>
    </row>
    <row r="59" ht="21">
      <c r="A59" s="8" t="s">
        <v>531</v>
      </c>
    </row>
    <row r="60" ht="21">
      <c r="A60" s="1" t="s">
        <v>245</v>
      </c>
    </row>
    <row r="61" ht="21">
      <c r="A61" s="8" t="s">
        <v>307</v>
      </c>
    </row>
    <row r="62" ht="21">
      <c r="A62" s="8" t="s">
        <v>308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88" useFirstPageNumber="1" horizontalDpi="600" verticalDpi="600" orientation="portrait" paperSize="9" r:id="rId1"/>
  <headerFooter alignWithMargins="0"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G102"/>
  <sheetViews>
    <sheetView zoomScale="120" zoomScaleNormal="120" zoomScalePageLayoutView="0" workbookViewId="0" topLeftCell="A79">
      <selection activeCell="A78" sqref="A78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3.25">
      <c r="A1" s="123" t="s">
        <v>5</v>
      </c>
      <c r="B1" s="123"/>
      <c r="C1" s="124"/>
      <c r="D1" s="124"/>
    </row>
    <row r="2" spans="1:4" ht="21">
      <c r="A2" s="125" t="s">
        <v>410</v>
      </c>
      <c r="B2" s="125"/>
      <c r="C2" s="124"/>
      <c r="D2" s="124"/>
    </row>
    <row r="3" spans="1:4" ht="21">
      <c r="A3" s="125" t="s">
        <v>1</v>
      </c>
      <c r="B3" s="125"/>
      <c r="C3" s="124"/>
      <c r="D3" s="124"/>
    </row>
    <row r="4" spans="1:2" ht="21">
      <c r="A4" s="2"/>
      <c r="B4" s="2"/>
    </row>
    <row r="5" spans="1:7" ht="23.25" customHeight="1">
      <c r="A5" s="126" t="s">
        <v>323</v>
      </c>
      <c r="B5" s="126"/>
      <c r="C5" s="127"/>
      <c r="D5" s="124"/>
      <c r="E5" s="3"/>
      <c r="F5" s="3"/>
      <c r="G5" s="4"/>
    </row>
    <row r="6" spans="1:7" ht="23.25" customHeight="1">
      <c r="A6" s="12" t="s">
        <v>328</v>
      </c>
      <c r="B6" s="7" t="s">
        <v>2</v>
      </c>
      <c r="C6" s="19">
        <f>SUM(C7+C12+C67+C70+C75)</f>
        <v>710000</v>
      </c>
      <c r="D6" s="11" t="s">
        <v>4</v>
      </c>
      <c r="E6" s="3"/>
      <c r="F6" s="3"/>
      <c r="G6" s="4"/>
    </row>
    <row r="7" spans="1:4" ht="23.25" customHeight="1">
      <c r="A7" s="15" t="s">
        <v>13</v>
      </c>
      <c r="B7" s="7" t="s">
        <v>2</v>
      </c>
      <c r="C7" s="19">
        <f>SUM(C8)</f>
        <v>0</v>
      </c>
      <c r="D7" s="11" t="s">
        <v>4</v>
      </c>
    </row>
    <row r="8" spans="1:4" ht="23.25" customHeight="1">
      <c r="A8" s="21" t="s">
        <v>12</v>
      </c>
      <c r="B8" s="7" t="s">
        <v>2</v>
      </c>
      <c r="C8" s="19">
        <v>0</v>
      </c>
      <c r="D8" s="11" t="s">
        <v>4</v>
      </c>
    </row>
    <row r="9" spans="1:4" ht="21">
      <c r="A9" s="13" t="s">
        <v>173</v>
      </c>
      <c r="B9" s="7" t="s">
        <v>2</v>
      </c>
      <c r="C9" s="19">
        <v>0</v>
      </c>
      <c r="D9" s="11" t="s">
        <v>4</v>
      </c>
    </row>
    <row r="10" spans="1:4" ht="21">
      <c r="A10" s="21" t="s">
        <v>81</v>
      </c>
      <c r="B10" s="7" t="s">
        <v>2</v>
      </c>
      <c r="C10" s="19">
        <v>0</v>
      </c>
      <c r="D10" s="11" t="s">
        <v>4</v>
      </c>
    </row>
    <row r="12" spans="1:6" ht="21">
      <c r="A12" s="13" t="s">
        <v>42</v>
      </c>
      <c r="B12" s="7" t="s">
        <v>2</v>
      </c>
      <c r="C12" s="19">
        <f>SUM(C13+C65)</f>
        <v>640000</v>
      </c>
      <c r="D12" s="11" t="s">
        <v>4</v>
      </c>
      <c r="F12" s="1" t="s">
        <v>0</v>
      </c>
    </row>
    <row r="13" spans="1:4" ht="21">
      <c r="A13" s="13" t="s">
        <v>78</v>
      </c>
      <c r="B13" s="7" t="s">
        <v>2</v>
      </c>
      <c r="C13" s="19">
        <f>SUM(C14+C15+C64)</f>
        <v>640000</v>
      </c>
      <c r="D13" s="11" t="s">
        <v>4</v>
      </c>
    </row>
    <row r="14" spans="1:4" ht="21">
      <c r="A14" s="13" t="s">
        <v>79</v>
      </c>
      <c r="B14" s="7" t="s">
        <v>2</v>
      </c>
      <c r="C14" s="19">
        <v>0</v>
      </c>
      <c r="D14" s="11" t="s">
        <v>4</v>
      </c>
    </row>
    <row r="15" spans="1:4" ht="21">
      <c r="A15" s="13" t="s">
        <v>87</v>
      </c>
      <c r="B15" s="7" t="s">
        <v>2</v>
      </c>
      <c r="C15" s="19">
        <f>SUM(C16+C27)</f>
        <v>640000</v>
      </c>
      <c r="D15" s="11" t="s">
        <v>4</v>
      </c>
    </row>
    <row r="16" spans="1:4" ht="21">
      <c r="A16" s="2" t="s">
        <v>329</v>
      </c>
      <c r="B16" s="7" t="s">
        <v>3</v>
      </c>
      <c r="C16" s="19">
        <f>SUM(C18)</f>
        <v>20000</v>
      </c>
      <c r="D16" s="11" t="s">
        <v>4</v>
      </c>
    </row>
    <row r="17" ht="21">
      <c r="A17" s="8" t="s">
        <v>54</v>
      </c>
    </row>
    <row r="18" spans="1:4" ht="21">
      <c r="A18" s="2" t="s">
        <v>641</v>
      </c>
      <c r="B18" s="7" t="s">
        <v>3</v>
      </c>
      <c r="C18" s="16">
        <v>20000</v>
      </c>
      <c r="D18" s="11" t="s">
        <v>4</v>
      </c>
    </row>
    <row r="19" spans="1:4" ht="21">
      <c r="A19" s="8" t="s">
        <v>331</v>
      </c>
      <c r="B19" s="7"/>
      <c r="C19" s="19"/>
      <c r="D19" s="11"/>
    </row>
    <row r="20" spans="1:4" ht="21">
      <c r="A20" s="8" t="s">
        <v>759</v>
      </c>
      <c r="B20" s="7"/>
      <c r="C20" s="19"/>
      <c r="D20" s="11"/>
    </row>
    <row r="21" spans="1:4" ht="21">
      <c r="A21" s="8" t="s">
        <v>747</v>
      </c>
      <c r="B21" s="7"/>
      <c r="C21" s="19"/>
      <c r="D21" s="11"/>
    </row>
    <row r="22" spans="1:4" ht="21">
      <c r="A22" s="8" t="s">
        <v>723</v>
      </c>
      <c r="B22" s="7"/>
      <c r="C22" s="19"/>
      <c r="D22" s="11"/>
    </row>
    <row r="23" spans="1:4" ht="21">
      <c r="A23" s="8" t="s">
        <v>760</v>
      </c>
      <c r="B23" s="7"/>
      <c r="C23" s="19"/>
      <c r="D23" s="11"/>
    </row>
    <row r="24" spans="1:4" ht="21">
      <c r="A24" s="8" t="s">
        <v>243</v>
      </c>
      <c r="B24" s="7"/>
      <c r="C24" s="19"/>
      <c r="D24" s="11"/>
    </row>
    <row r="25" spans="1:4" ht="21">
      <c r="A25" s="8"/>
      <c r="B25" s="7"/>
      <c r="C25" s="19"/>
      <c r="D25" s="11"/>
    </row>
    <row r="26" ht="21">
      <c r="A26" s="2" t="s">
        <v>169</v>
      </c>
    </row>
    <row r="27" spans="2:4" ht="21">
      <c r="B27" s="7" t="s">
        <v>3</v>
      </c>
      <c r="C27" s="19">
        <f>SUM(C29+C38+C45+C51+C59)</f>
        <v>620000</v>
      </c>
      <c r="D27" s="11" t="s">
        <v>4</v>
      </c>
    </row>
    <row r="28" ht="21">
      <c r="A28" s="8" t="s">
        <v>60</v>
      </c>
    </row>
    <row r="29" spans="1:4" ht="21">
      <c r="A29" s="2" t="s">
        <v>332</v>
      </c>
      <c r="B29" s="7" t="s">
        <v>3</v>
      </c>
      <c r="C29" s="16">
        <v>350000</v>
      </c>
      <c r="D29" s="11" t="s">
        <v>4</v>
      </c>
    </row>
    <row r="30" ht="21">
      <c r="A30" s="8" t="s">
        <v>333</v>
      </c>
    </row>
    <row r="31" ht="21">
      <c r="A31" s="8" t="s">
        <v>550</v>
      </c>
    </row>
    <row r="32" ht="21">
      <c r="A32" s="8" t="s">
        <v>747</v>
      </c>
    </row>
    <row r="33" ht="21">
      <c r="A33" s="8" t="s">
        <v>723</v>
      </c>
    </row>
    <row r="34" spans="1:4" ht="21">
      <c r="A34" s="8" t="s">
        <v>549</v>
      </c>
      <c r="B34" s="7"/>
      <c r="C34" s="16"/>
      <c r="D34" s="11"/>
    </row>
    <row r="35" spans="1:4" ht="21">
      <c r="A35" s="8" t="s">
        <v>243</v>
      </c>
      <c r="B35" s="7"/>
      <c r="C35" s="16"/>
      <c r="D35" s="11"/>
    </row>
    <row r="36" spans="1:4" ht="21">
      <c r="A36" s="8"/>
      <c r="B36" s="7"/>
      <c r="C36" s="16"/>
      <c r="D36" s="11"/>
    </row>
    <row r="37" spans="1:4" ht="21">
      <c r="A37" s="8"/>
      <c r="B37" s="7"/>
      <c r="C37" s="16"/>
      <c r="D37" s="11"/>
    </row>
    <row r="38" spans="1:4" ht="21">
      <c r="A38" s="2" t="s">
        <v>334</v>
      </c>
      <c r="B38" s="7" t="s">
        <v>3</v>
      </c>
      <c r="C38" s="16">
        <v>150000</v>
      </c>
      <c r="D38" s="11" t="s">
        <v>4</v>
      </c>
    </row>
    <row r="39" spans="1:4" ht="21">
      <c r="A39" s="8" t="s">
        <v>335</v>
      </c>
      <c r="B39" s="7"/>
      <c r="C39" s="16"/>
      <c r="D39" s="11"/>
    </row>
    <row r="40" spans="1:4" ht="21">
      <c r="A40" s="8" t="s">
        <v>620</v>
      </c>
      <c r="B40" s="7"/>
      <c r="C40" s="16"/>
      <c r="D40" s="11"/>
    </row>
    <row r="41" spans="1:4" ht="21">
      <c r="A41" s="8" t="s">
        <v>762</v>
      </c>
      <c r="B41" s="7"/>
      <c r="C41" s="16"/>
      <c r="D41" s="11"/>
    </row>
    <row r="42" spans="1:4" ht="21">
      <c r="A42" s="8" t="s">
        <v>723</v>
      </c>
      <c r="B42" s="7"/>
      <c r="C42" s="16"/>
      <c r="D42" s="11"/>
    </row>
    <row r="43" spans="1:4" ht="21">
      <c r="A43" s="8" t="s">
        <v>761</v>
      </c>
      <c r="B43" s="7"/>
      <c r="C43" s="16"/>
      <c r="D43" s="11"/>
    </row>
    <row r="44" spans="1:4" ht="21">
      <c r="A44" s="8" t="s">
        <v>243</v>
      </c>
      <c r="B44" s="7"/>
      <c r="C44" s="16"/>
      <c r="D44" s="11"/>
    </row>
    <row r="45" spans="1:4" ht="21">
      <c r="A45" s="2" t="s">
        <v>336</v>
      </c>
      <c r="B45" s="7" t="s">
        <v>3</v>
      </c>
      <c r="C45" s="16">
        <v>20000</v>
      </c>
      <c r="D45" s="11" t="s">
        <v>4</v>
      </c>
    </row>
    <row r="46" spans="1:4" ht="21">
      <c r="A46" s="8" t="s">
        <v>337</v>
      </c>
      <c r="B46" s="7"/>
      <c r="C46" s="16"/>
      <c r="D46" s="11"/>
    </row>
    <row r="47" spans="1:4" ht="21">
      <c r="A47" s="8" t="s">
        <v>747</v>
      </c>
      <c r="B47" s="7"/>
      <c r="C47" s="16"/>
      <c r="D47" s="11"/>
    </row>
    <row r="48" spans="1:4" ht="21">
      <c r="A48" s="8" t="s">
        <v>723</v>
      </c>
      <c r="B48" s="7"/>
      <c r="C48" s="16"/>
      <c r="D48" s="11"/>
    </row>
    <row r="49" spans="1:4" ht="21">
      <c r="A49" s="8" t="s">
        <v>537</v>
      </c>
      <c r="B49" s="7"/>
      <c r="C49" s="16"/>
      <c r="D49" s="11"/>
    </row>
    <row r="50" spans="1:4" ht="21">
      <c r="A50" s="8" t="s">
        <v>245</v>
      </c>
      <c r="B50" s="7"/>
      <c r="C50" s="16"/>
      <c r="D50" s="11"/>
    </row>
    <row r="51" spans="1:4" ht="21">
      <c r="A51" s="2" t="s">
        <v>763</v>
      </c>
      <c r="B51" s="7" t="s">
        <v>3</v>
      </c>
      <c r="C51" s="16">
        <v>50000</v>
      </c>
      <c r="D51" s="11" t="s">
        <v>4</v>
      </c>
    </row>
    <row r="52" spans="1:4" ht="21">
      <c r="A52" s="8" t="s">
        <v>338</v>
      </c>
      <c r="B52" s="7"/>
      <c r="C52" s="16"/>
      <c r="D52" s="11"/>
    </row>
    <row r="53" spans="1:4" ht="21">
      <c r="A53" s="8" t="s">
        <v>764</v>
      </c>
      <c r="B53" s="7"/>
      <c r="C53" s="16"/>
      <c r="D53" s="11"/>
    </row>
    <row r="54" spans="1:4" ht="21">
      <c r="A54" s="8" t="s">
        <v>747</v>
      </c>
      <c r="B54" s="7"/>
      <c r="C54" s="16"/>
      <c r="D54" s="11"/>
    </row>
    <row r="55" spans="1:4" ht="21">
      <c r="A55" s="8" t="s">
        <v>723</v>
      </c>
      <c r="B55" s="7"/>
      <c r="C55" s="16"/>
      <c r="D55" s="11"/>
    </row>
    <row r="56" spans="1:4" ht="21">
      <c r="A56" s="8" t="s">
        <v>765</v>
      </c>
      <c r="B56" s="7"/>
      <c r="C56" s="16"/>
      <c r="D56" s="11"/>
    </row>
    <row r="57" spans="1:4" ht="21">
      <c r="A57" s="8" t="s">
        <v>245</v>
      </c>
      <c r="B57" s="7"/>
      <c r="C57" s="16"/>
      <c r="D57" s="11"/>
    </row>
    <row r="58" spans="1:4" ht="21">
      <c r="A58" s="2" t="s">
        <v>339</v>
      </c>
      <c r="B58" s="7"/>
      <c r="C58" s="16"/>
      <c r="D58" s="11"/>
    </row>
    <row r="59" spans="1:4" ht="21">
      <c r="A59" s="8"/>
      <c r="B59" s="7" t="s">
        <v>3</v>
      </c>
      <c r="C59" s="16">
        <v>50000</v>
      </c>
      <c r="D59" s="11" t="s">
        <v>4</v>
      </c>
    </row>
    <row r="60" spans="1:4" ht="21">
      <c r="A60" s="8" t="s">
        <v>340</v>
      </c>
      <c r="B60" s="7"/>
      <c r="C60" s="16"/>
      <c r="D60" s="11"/>
    </row>
    <row r="61" spans="1:4" ht="21">
      <c r="A61" s="8" t="s">
        <v>538</v>
      </c>
      <c r="B61" s="7"/>
      <c r="C61" s="16"/>
      <c r="D61" s="11"/>
    </row>
    <row r="62" spans="1:4" ht="21">
      <c r="A62" s="8" t="s">
        <v>245</v>
      </c>
      <c r="B62" s="7"/>
      <c r="C62" s="16"/>
      <c r="D62" s="11"/>
    </row>
    <row r="63" spans="1:4" ht="21">
      <c r="A63" s="8"/>
      <c r="B63" s="7"/>
      <c r="C63" s="16"/>
      <c r="D63" s="11"/>
    </row>
    <row r="64" spans="1:4" ht="21">
      <c r="A64" s="13" t="s">
        <v>108</v>
      </c>
      <c r="B64" s="7" t="s">
        <v>2</v>
      </c>
      <c r="C64" s="19">
        <v>0</v>
      </c>
      <c r="D64" s="11" t="s">
        <v>4</v>
      </c>
    </row>
    <row r="65" spans="1:4" ht="21">
      <c r="A65" s="13" t="s">
        <v>109</v>
      </c>
      <c r="B65" s="7" t="s">
        <v>2</v>
      </c>
      <c r="C65" s="19">
        <v>0</v>
      </c>
      <c r="D65" s="11" t="s">
        <v>4</v>
      </c>
    </row>
    <row r="67" spans="1:4" ht="21">
      <c r="A67" s="13" t="s">
        <v>94</v>
      </c>
      <c r="B67" s="7" t="s">
        <v>2</v>
      </c>
      <c r="C67" s="19">
        <f>SUM(C68)</f>
        <v>0</v>
      </c>
      <c r="D67" s="11" t="s">
        <v>4</v>
      </c>
    </row>
    <row r="68" spans="1:4" ht="21">
      <c r="A68" s="13" t="s">
        <v>95</v>
      </c>
      <c r="B68" s="7" t="s">
        <v>2</v>
      </c>
      <c r="C68" s="19">
        <v>0</v>
      </c>
      <c r="D68" s="11" t="s">
        <v>4</v>
      </c>
    </row>
    <row r="69" spans="1:4" ht="21">
      <c r="A69" s="13"/>
      <c r="B69" s="7"/>
      <c r="C69" s="19"/>
      <c r="D69" s="11"/>
    </row>
    <row r="70" spans="1:4" ht="21">
      <c r="A70" s="13" t="s">
        <v>121</v>
      </c>
      <c r="B70" s="7" t="s">
        <v>2</v>
      </c>
      <c r="C70" s="19">
        <f>SUM(C71)</f>
        <v>0</v>
      </c>
      <c r="D70" s="11" t="s">
        <v>4</v>
      </c>
    </row>
    <row r="71" spans="1:4" ht="21">
      <c r="A71" s="13" t="s">
        <v>127</v>
      </c>
      <c r="B71" s="7" t="s">
        <v>2</v>
      </c>
      <c r="C71" s="19">
        <v>0</v>
      </c>
      <c r="D71" s="11" t="s">
        <v>4</v>
      </c>
    </row>
    <row r="72" spans="1:4" ht="21">
      <c r="A72" s="13"/>
      <c r="B72" s="7"/>
      <c r="C72" s="19"/>
      <c r="D72" s="11"/>
    </row>
    <row r="73" spans="1:4" ht="21">
      <c r="A73" s="13"/>
      <c r="B73" s="7"/>
      <c r="C73" s="19"/>
      <c r="D73" s="11"/>
    </row>
    <row r="74" spans="1:4" ht="21">
      <c r="A74" s="13"/>
      <c r="B74" s="7"/>
      <c r="C74" s="19"/>
      <c r="D74" s="11"/>
    </row>
    <row r="75" spans="1:4" ht="21">
      <c r="A75" s="13" t="s">
        <v>122</v>
      </c>
      <c r="B75" s="7" t="s">
        <v>2</v>
      </c>
      <c r="C75" s="19">
        <f>SUM(C76)</f>
        <v>70000</v>
      </c>
      <c r="D75" s="11" t="s">
        <v>4</v>
      </c>
    </row>
    <row r="76" spans="1:4" ht="21">
      <c r="A76" s="13" t="s">
        <v>123</v>
      </c>
      <c r="B76" s="7" t="s">
        <v>2</v>
      </c>
      <c r="C76" s="19">
        <f>SUM(C77+C96)</f>
        <v>70000</v>
      </c>
      <c r="D76" s="11" t="s">
        <v>4</v>
      </c>
    </row>
    <row r="77" spans="1:4" ht="21">
      <c r="A77" s="2" t="s">
        <v>250</v>
      </c>
      <c r="B77" s="7" t="s">
        <v>3</v>
      </c>
      <c r="C77" s="19">
        <f>SUM(C79+C87)</f>
        <v>40000</v>
      </c>
      <c r="D77" s="11" t="s">
        <v>4</v>
      </c>
    </row>
    <row r="78" spans="1:4" ht="21">
      <c r="A78" s="2" t="s">
        <v>341</v>
      </c>
      <c r="B78" s="7"/>
      <c r="C78" s="19"/>
      <c r="D78" s="11"/>
    </row>
    <row r="79" spans="2:4" ht="21">
      <c r="B79" s="7" t="s">
        <v>3</v>
      </c>
      <c r="C79" s="19">
        <v>30000</v>
      </c>
      <c r="D79" s="11" t="s">
        <v>4</v>
      </c>
    </row>
    <row r="80" ht="21">
      <c r="A80" s="8" t="s">
        <v>539</v>
      </c>
    </row>
    <row r="81" ht="21">
      <c r="A81" s="8" t="s">
        <v>767</v>
      </c>
    </row>
    <row r="82" ht="21">
      <c r="A82" s="8" t="s">
        <v>327</v>
      </c>
    </row>
    <row r="83" ht="21">
      <c r="A83" s="8" t="s">
        <v>766</v>
      </c>
    </row>
    <row r="84" ht="21">
      <c r="A84" s="1" t="s">
        <v>243</v>
      </c>
    </row>
    <row r="85" ht="21">
      <c r="A85" s="8" t="s">
        <v>307</v>
      </c>
    </row>
    <row r="86" ht="21">
      <c r="A86" s="8" t="s">
        <v>308</v>
      </c>
    </row>
    <row r="87" spans="1:4" ht="21">
      <c r="A87" s="2" t="s">
        <v>342</v>
      </c>
      <c r="B87" s="7" t="s">
        <v>3</v>
      </c>
      <c r="C87" s="19">
        <v>10000</v>
      </c>
      <c r="D87" s="11" t="s">
        <v>4</v>
      </c>
    </row>
    <row r="88" ht="21">
      <c r="A88" s="8" t="s">
        <v>540</v>
      </c>
    </row>
    <row r="89" ht="21">
      <c r="A89" s="8" t="s">
        <v>767</v>
      </c>
    </row>
    <row r="90" ht="21">
      <c r="A90" s="8" t="s">
        <v>327</v>
      </c>
    </row>
    <row r="91" ht="21">
      <c r="A91" s="8" t="s">
        <v>768</v>
      </c>
    </row>
    <row r="92" ht="21">
      <c r="A92" s="1" t="s">
        <v>245</v>
      </c>
    </row>
    <row r="93" ht="21">
      <c r="A93" s="8" t="s">
        <v>307</v>
      </c>
    </row>
    <row r="94" ht="21">
      <c r="A94" s="8" t="s">
        <v>308</v>
      </c>
    </row>
    <row r="96" spans="1:4" ht="21">
      <c r="A96" s="2" t="s">
        <v>343</v>
      </c>
      <c r="B96" s="7" t="s">
        <v>3</v>
      </c>
      <c r="C96" s="19">
        <f>SUM(C97)</f>
        <v>30000</v>
      </c>
      <c r="D96" s="11" t="s">
        <v>4</v>
      </c>
    </row>
    <row r="97" spans="1:4" ht="21">
      <c r="A97" s="2" t="s">
        <v>344</v>
      </c>
      <c r="B97" s="7" t="s">
        <v>3</v>
      </c>
      <c r="C97" s="19">
        <v>30000</v>
      </c>
      <c r="D97" s="11" t="s">
        <v>4</v>
      </c>
    </row>
    <row r="98" ht="21">
      <c r="A98" s="8" t="s">
        <v>345</v>
      </c>
    </row>
    <row r="99" ht="21">
      <c r="A99" s="8" t="s">
        <v>346</v>
      </c>
    </row>
    <row r="100" ht="21">
      <c r="A100" s="8" t="s">
        <v>769</v>
      </c>
    </row>
    <row r="101" ht="21">
      <c r="A101" s="8" t="s">
        <v>770</v>
      </c>
    </row>
    <row r="102" ht="21">
      <c r="A102" s="1" t="s">
        <v>245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90" useFirstPageNumber="1" horizontalDpi="600" verticalDpi="600" orientation="portrait" paperSize="9" r:id="rId1"/>
  <headerFooter alignWithMargins="0">
    <oddHeader>&amp;C&amp;P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G45"/>
  <sheetViews>
    <sheetView zoomScale="120" zoomScaleNormal="120" zoomScalePageLayoutView="0" workbookViewId="0" topLeftCell="A1">
      <selection activeCell="A40" sqref="A40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3.25">
      <c r="A1" s="123" t="s">
        <v>5</v>
      </c>
      <c r="B1" s="123"/>
      <c r="C1" s="124"/>
      <c r="D1" s="124"/>
    </row>
    <row r="2" spans="1:4" ht="21">
      <c r="A2" s="125" t="s">
        <v>410</v>
      </c>
      <c r="B2" s="125"/>
      <c r="C2" s="124"/>
      <c r="D2" s="124"/>
    </row>
    <row r="3" spans="1:4" ht="21">
      <c r="A3" s="125" t="s">
        <v>1</v>
      </c>
      <c r="B3" s="125"/>
      <c r="C3" s="124"/>
      <c r="D3" s="124"/>
    </row>
    <row r="4" spans="1:2" ht="21">
      <c r="A4" s="2"/>
      <c r="B4" s="2"/>
    </row>
    <row r="5" spans="1:7" ht="23.25" customHeight="1">
      <c r="A5" s="126" t="s">
        <v>347</v>
      </c>
      <c r="B5" s="126"/>
      <c r="C5" s="127"/>
      <c r="D5" s="124"/>
      <c r="E5" s="3"/>
      <c r="F5" s="3"/>
      <c r="G5" s="4"/>
    </row>
    <row r="6" spans="1:7" ht="23.25" customHeight="1">
      <c r="A6" s="12" t="s">
        <v>348</v>
      </c>
      <c r="B6" s="7" t="s">
        <v>2</v>
      </c>
      <c r="C6" s="19">
        <f>SUM(C7+C12+C38+C41+C44)</f>
        <v>26000</v>
      </c>
      <c r="D6" s="11" t="s">
        <v>4</v>
      </c>
      <c r="E6" s="3"/>
      <c r="F6" s="3"/>
      <c r="G6" s="4"/>
    </row>
    <row r="7" spans="1:4" ht="23.25" customHeight="1">
      <c r="A7" s="15" t="s">
        <v>13</v>
      </c>
      <c r="B7" s="7" t="s">
        <v>2</v>
      </c>
      <c r="C7" s="19">
        <f>SUM(C8)</f>
        <v>0</v>
      </c>
      <c r="D7" s="11" t="s">
        <v>4</v>
      </c>
    </row>
    <row r="8" spans="1:4" ht="23.25" customHeight="1">
      <c r="A8" s="21" t="s">
        <v>12</v>
      </c>
      <c r="B8" s="7" t="s">
        <v>2</v>
      </c>
      <c r="C8" s="19">
        <v>0</v>
      </c>
      <c r="D8" s="11" t="s">
        <v>4</v>
      </c>
    </row>
    <row r="9" spans="1:4" ht="21">
      <c r="A9" s="13" t="s">
        <v>173</v>
      </c>
      <c r="B9" s="7" t="s">
        <v>2</v>
      </c>
      <c r="C9" s="19">
        <v>0</v>
      </c>
      <c r="D9" s="11" t="s">
        <v>4</v>
      </c>
    </row>
    <row r="10" spans="1:4" ht="21">
      <c r="A10" s="21" t="s">
        <v>81</v>
      </c>
      <c r="B10" s="7" t="s">
        <v>2</v>
      </c>
      <c r="C10" s="19">
        <v>0</v>
      </c>
      <c r="D10" s="11" t="s">
        <v>4</v>
      </c>
    </row>
    <row r="12" spans="1:6" ht="21">
      <c r="A12" s="13" t="s">
        <v>42</v>
      </c>
      <c r="B12" s="7" t="s">
        <v>2</v>
      </c>
      <c r="C12" s="19">
        <f>SUM(C13+C37)</f>
        <v>26000</v>
      </c>
      <c r="D12" s="11" t="s">
        <v>4</v>
      </c>
      <c r="F12" s="1" t="s">
        <v>0</v>
      </c>
    </row>
    <row r="13" spans="1:4" ht="21">
      <c r="A13" s="13" t="s">
        <v>78</v>
      </c>
      <c r="B13" s="7" t="s">
        <v>2</v>
      </c>
      <c r="C13" s="19">
        <f>SUM(C14+C15+C32)</f>
        <v>26000</v>
      </c>
      <c r="D13" s="11" t="s">
        <v>4</v>
      </c>
    </row>
    <row r="14" spans="1:4" ht="21">
      <c r="A14" s="13" t="s">
        <v>79</v>
      </c>
      <c r="B14" s="7" t="s">
        <v>2</v>
      </c>
      <c r="C14" s="19">
        <v>0</v>
      </c>
      <c r="D14" s="11" t="s">
        <v>4</v>
      </c>
    </row>
    <row r="15" spans="1:4" ht="21">
      <c r="A15" s="13" t="s">
        <v>87</v>
      </c>
      <c r="B15" s="7" t="s">
        <v>2</v>
      </c>
      <c r="C15" s="19">
        <f>SUM(C17)</f>
        <v>17000</v>
      </c>
      <c r="D15" s="11" t="s">
        <v>4</v>
      </c>
    </row>
    <row r="16" ht="21">
      <c r="A16" s="2" t="s">
        <v>177</v>
      </c>
    </row>
    <row r="17" spans="2:4" ht="21">
      <c r="B17" s="7" t="s">
        <v>3</v>
      </c>
      <c r="C17" s="19">
        <f>SUM(C19+C26)</f>
        <v>17000</v>
      </c>
      <c r="D17" s="11" t="s">
        <v>4</v>
      </c>
    </row>
    <row r="18" ht="21">
      <c r="A18" s="8" t="s">
        <v>60</v>
      </c>
    </row>
    <row r="19" spans="1:4" ht="21">
      <c r="A19" s="2" t="s">
        <v>788</v>
      </c>
      <c r="B19" s="7" t="s">
        <v>3</v>
      </c>
      <c r="C19" s="16">
        <v>12000</v>
      </c>
      <c r="D19" s="11" t="s">
        <v>4</v>
      </c>
    </row>
    <row r="20" ht="21">
      <c r="A20" s="8" t="s">
        <v>349</v>
      </c>
    </row>
    <row r="21" ht="21">
      <c r="A21" s="8" t="s">
        <v>397</v>
      </c>
    </row>
    <row r="22" ht="21">
      <c r="A22" s="8" t="s">
        <v>711</v>
      </c>
    </row>
    <row r="23" ht="21">
      <c r="A23" s="8" t="s">
        <v>789</v>
      </c>
    </row>
    <row r="24" ht="21">
      <c r="A24" s="1" t="s">
        <v>226</v>
      </c>
    </row>
    <row r="25" spans="1:4" ht="21">
      <c r="A25" s="2" t="s">
        <v>350</v>
      </c>
      <c r="B25" s="7"/>
      <c r="C25" s="16"/>
      <c r="D25" s="11"/>
    </row>
    <row r="26" spans="1:4" ht="21">
      <c r="A26" s="8" t="s">
        <v>0</v>
      </c>
      <c r="B26" s="7" t="s">
        <v>3</v>
      </c>
      <c r="C26" s="16">
        <v>5000</v>
      </c>
      <c r="D26" s="11" t="s">
        <v>4</v>
      </c>
    </row>
    <row r="27" spans="1:4" ht="21">
      <c r="A27" s="8" t="s">
        <v>358</v>
      </c>
      <c r="B27" s="7"/>
      <c r="C27" s="16"/>
      <c r="D27" s="11"/>
    </row>
    <row r="28" spans="1:4" ht="21">
      <c r="A28" s="8" t="s">
        <v>351</v>
      </c>
      <c r="B28" s="7"/>
      <c r="C28" s="16"/>
      <c r="D28" s="11"/>
    </row>
    <row r="29" spans="1:4" ht="21">
      <c r="A29" s="8" t="s">
        <v>473</v>
      </c>
      <c r="B29" s="7"/>
      <c r="C29" s="16"/>
      <c r="D29" s="11"/>
    </row>
    <row r="30" spans="1:4" ht="21">
      <c r="A30" s="1" t="s">
        <v>226</v>
      </c>
      <c r="B30" s="7"/>
      <c r="C30" s="16"/>
      <c r="D30" s="11"/>
    </row>
    <row r="31" spans="2:4" ht="21">
      <c r="B31" s="7"/>
      <c r="C31" s="16"/>
      <c r="D31" s="11"/>
    </row>
    <row r="32" spans="1:4" ht="21">
      <c r="A32" s="13" t="s">
        <v>108</v>
      </c>
      <c r="B32" s="7" t="s">
        <v>2</v>
      </c>
      <c r="C32" s="19">
        <f>SUM(C33)</f>
        <v>9000</v>
      </c>
      <c r="D32" s="11" t="s">
        <v>4</v>
      </c>
    </row>
    <row r="33" spans="1:4" ht="21">
      <c r="A33" s="2" t="s">
        <v>353</v>
      </c>
      <c r="B33" s="7" t="s">
        <v>3</v>
      </c>
      <c r="C33" s="16">
        <v>9000</v>
      </c>
      <c r="D33" s="11" t="s">
        <v>4</v>
      </c>
    </row>
    <row r="34" spans="1:4" ht="21">
      <c r="A34" s="8" t="s">
        <v>352</v>
      </c>
      <c r="B34" s="7"/>
      <c r="C34" s="19"/>
      <c r="D34" s="11"/>
    </row>
    <row r="35" spans="1:4" ht="21">
      <c r="A35" s="1" t="s">
        <v>224</v>
      </c>
      <c r="B35" s="7"/>
      <c r="C35" s="19"/>
      <c r="D35" s="11"/>
    </row>
    <row r="36" spans="1:4" ht="21">
      <c r="A36" s="13"/>
      <c r="B36" s="7"/>
      <c r="C36" s="19"/>
      <c r="D36" s="11"/>
    </row>
    <row r="37" spans="1:4" ht="21">
      <c r="A37" s="13" t="s">
        <v>109</v>
      </c>
      <c r="B37" s="7" t="s">
        <v>2</v>
      </c>
      <c r="C37" s="19">
        <v>0</v>
      </c>
      <c r="D37" s="11" t="s">
        <v>4</v>
      </c>
    </row>
    <row r="38" spans="1:4" ht="21">
      <c r="A38" s="13" t="s">
        <v>94</v>
      </c>
      <c r="B38" s="7" t="s">
        <v>2</v>
      </c>
      <c r="C38" s="19">
        <f>SUM(C39)</f>
        <v>0</v>
      </c>
      <c r="D38" s="11" t="s">
        <v>4</v>
      </c>
    </row>
    <row r="39" spans="1:4" ht="21">
      <c r="A39" s="13" t="s">
        <v>95</v>
      </c>
      <c r="B39" s="7" t="s">
        <v>2</v>
      </c>
      <c r="C39" s="19">
        <v>0</v>
      </c>
      <c r="D39" s="11" t="s">
        <v>4</v>
      </c>
    </row>
    <row r="41" spans="1:4" ht="21">
      <c r="A41" s="13" t="s">
        <v>121</v>
      </c>
      <c r="B41" s="7" t="s">
        <v>2</v>
      </c>
      <c r="C41" s="19">
        <f>SUM(C42)</f>
        <v>0</v>
      </c>
      <c r="D41" s="11" t="s">
        <v>4</v>
      </c>
    </row>
    <row r="42" spans="1:4" ht="21">
      <c r="A42" s="13" t="s">
        <v>127</v>
      </c>
      <c r="B42" s="7" t="s">
        <v>2</v>
      </c>
      <c r="C42" s="19">
        <v>0</v>
      </c>
      <c r="D42" s="11" t="s">
        <v>4</v>
      </c>
    </row>
    <row r="44" spans="1:4" ht="21">
      <c r="A44" s="13" t="s">
        <v>122</v>
      </c>
      <c r="B44" s="7" t="s">
        <v>2</v>
      </c>
      <c r="C44" s="19">
        <f>SUM(C45)</f>
        <v>0</v>
      </c>
      <c r="D44" s="11" t="s">
        <v>4</v>
      </c>
    </row>
    <row r="45" spans="1:4" ht="21">
      <c r="A45" s="13" t="s">
        <v>123</v>
      </c>
      <c r="B45" s="7" t="s">
        <v>2</v>
      </c>
      <c r="C45" s="19">
        <v>0</v>
      </c>
      <c r="D45" s="11" t="s">
        <v>4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93" useFirstPageNumber="1" horizontalDpi="600" verticalDpi="600" orientation="portrait" paperSize="9" r:id="rId1"/>
  <headerFooter alignWithMargins="0">
    <oddHeader>&amp;C&amp;P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G36"/>
  <sheetViews>
    <sheetView zoomScale="120" zoomScaleNormal="120" zoomScalePageLayoutView="0" workbookViewId="0" topLeftCell="A25">
      <selection activeCell="A20" sqref="A20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3.25">
      <c r="A1" s="123" t="s">
        <v>5</v>
      </c>
      <c r="B1" s="123"/>
      <c r="C1" s="124"/>
      <c r="D1" s="124"/>
    </row>
    <row r="2" spans="1:4" ht="21">
      <c r="A2" s="125" t="s">
        <v>410</v>
      </c>
      <c r="B2" s="125"/>
      <c r="C2" s="124"/>
      <c r="D2" s="124"/>
    </row>
    <row r="3" spans="1:4" ht="21">
      <c r="A3" s="125" t="s">
        <v>1</v>
      </c>
      <c r="B3" s="125"/>
      <c r="C3" s="124"/>
      <c r="D3" s="124"/>
    </row>
    <row r="4" spans="1:2" ht="21">
      <c r="A4" s="2"/>
      <c r="B4" s="2"/>
    </row>
    <row r="5" spans="1:7" ht="23.25" customHeight="1">
      <c r="A5" s="126" t="s">
        <v>347</v>
      </c>
      <c r="B5" s="126"/>
      <c r="C5" s="127"/>
      <c r="D5" s="124"/>
      <c r="E5" s="3"/>
      <c r="F5" s="3"/>
      <c r="G5" s="4"/>
    </row>
    <row r="6" spans="1:7" ht="23.25" customHeight="1">
      <c r="A6" s="12" t="s">
        <v>354</v>
      </c>
      <c r="B6" s="7" t="s">
        <v>2</v>
      </c>
      <c r="C6" s="19">
        <f>SUM(C7+C12+C29+C32+C35)</f>
        <v>5000</v>
      </c>
      <c r="D6" s="11" t="s">
        <v>4</v>
      </c>
      <c r="E6" s="3"/>
      <c r="F6" s="3"/>
      <c r="G6" s="4"/>
    </row>
    <row r="7" spans="1:4" ht="23.25" customHeight="1">
      <c r="A7" s="15" t="s">
        <v>13</v>
      </c>
      <c r="B7" s="7" t="s">
        <v>2</v>
      </c>
      <c r="C7" s="19">
        <f>SUM(C8)</f>
        <v>0</v>
      </c>
      <c r="D7" s="11" t="s">
        <v>4</v>
      </c>
    </row>
    <row r="8" spans="1:4" ht="23.25" customHeight="1">
      <c r="A8" s="21" t="s">
        <v>12</v>
      </c>
      <c r="B8" s="7" t="s">
        <v>2</v>
      </c>
      <c r="C8" s="19">
        <v>0</v>
      </c>
      <c r="D8" s="11" t="s">
        <v>4</v>
      </c>
    </row>
    <row r="9" spans="1:4" ht="21">
      <c r="A9" s="13" t="s">
        <v>173</v>
      </c>
      <c r="B9" s="7" t="s">
        <v>2</v>
      </c>
      <c r="C9" s="19">
        <v>0</v>
      </c>
      <c r="D9" s="11" t="s">
        <v>4</v>
      </c>
    </row>
    <row r="10" spans="1:4" ht="21">
      <c r="A10" s="21" t="s">
        <v>81</v>
      </c>
      <c r="B10" s="7" t="s">
        <v>2</v>
      </c>
      <c r="C10" s="19">
        <v>0</v>
      </c>
      <c r="D10" s="11" t="s">
        <v>4</v>
      </c>
    </row>
    <row r="12" spans="1:6" ht="21">
      <c r="A12" s="13" t="s">
        <v>42</v>
      </c>
      <c r="B12" s="7" t="s">
        <v>2</v>
      </c>
      <c r="C12" s="19">
        <f>SUM(C13+C27)</f>
        <v>5000</v>
      </c>
      <c r="D12" s="11" t="s">
        <v>4</v>
      </c>
      <c r="F12" s="1" t="s">
        <v>0</v>
      </c>
    </row>
    <row r="13" spans="1:4" ht="21">
      <c r="A13" s="13" t="s">
        <v>78</v>
      </c>
      <c r="B13" s="7" t="s">
        <v>2</v>
      </c>
      <c r="C13" s="19">
        <f>SUM(C14+C15+C26)</f>
        <v>5000</v>
      </c>
      <c r="D13" s="11" t="s">
        <v>4</v>
      </c>
    </row>
    <row r="14" spans="1:4" ht="21">
      <c r="A14" s="13" t="s">
        <v>79</v>
      </c>
      <c r="B14" s="7" t="s">
        <v>2</v>
      </c>
      <c r="C14" s="19">
        <v>0</v>
      </c>
      <c r="D14" s="11" t="s">
        <v>4</v>
      </c>
    </row>
    <row r="15" spans="1:4" ht="21">
      <c r="A15" s="13" t="s">
        <v>87</v>
      </c>
      <c r="B15" s="7" t="s">
        <v>2</v>
      </c>
      <c r="C15" s="19">
        <f>SUM(C17)</f>
        <v>5000</v>
      </c>
      <c r="D15" s="11" t="s">
        <v>4</v>
      </c>
    </row>
    <row r="16" ht="21">
      <c r="A16" s="2" t="s">
        <v>177</v>
      </c>
    </row>
    <row r="17" spans="2:4" ht="21">
      <c r="B17" s="7" t="s">
        <v>3</v>
      </c>
      <c r="C17" s="19">
        <f>SUM(C19)</f>
        <v>5000</v>
      </c>
      <c r="D17" s="11" t="s">
        <v>4</v>
      </c>
    </row>
    <row r="18" ht="21">
      <c r="A18" s="8" t="s">
        <v>60</v>
      </c>
    </row>
    <row r="19" spans="1:4" ht="21">
      <c r="A19" s="2" t="s">
        <v>355</v>
      </c>
      <c r="B19" s="7" t="s">
        <v>3</v>
      </c>
      <c r="C19" s="16">
        <v>5000</v>
      </c>
      <c r="D19" s="11" t="s">
        <v>4</v>
      </c>
    </row>
    <row r="20" ht="21">
      <c r="A20" s="8" t="s">
        <v>790</v>
      </c>
    </row>
    <row r="21" ht="21">
      <c r="A21" s="8" t="s">
        <v>791</v>
      </c>
    </row>
    <row r="22" ht="21">
      <c r="A22" s="8" t="s">
        <v>792</v>
      </c>
    </row>
    <row r="23" ht="21">
      <c r="A23" s="8" t="s">
        <v>642</v>
      </c>
    </row>
    <row r="24" spans="1:4" ht="21">
      <c r="A24" s="1" t="s">
        <v>226</v>
      </c>
      <c r="B24" s="7"/>
      <c r="C24" s="16"/>
      <c r="D24" s="11"/>
    </row>
    <row r="25" spans="2:4" ht="21">
      <c r="B25" s="7"/>
      <c r="C25" s="16"/>
      <c r="D25" s="11"/>
    </row>
    <row r="26" spans="1:4" ht="21">
      <c r="A26" s="13" t="s">
        <v>108</v>
      </c>
      <c r="B26" s="7" t="s">
        <v>2</v>
      </c>
      <c r="C26" s="19">
        <v>0</v>
      </c>
      <c r="D26" s="11" t="s">
        <v>4</v>
      </c>
    </row>
    <row r="27" spans="1:4" ht="21">
      <c r="A27" s="13" t="s">
        <v>109</v>
      </c>
      <c r="B27" s="7" t="s">
        <v>2</v>
      </c>
      <c r="C27" s="19">
        <v>0</v>
      </c>
      <c r="D27" s="11" t="s">
        <v>4</v>
      </c>
    </row>
    <row r="29" spans="1:4" ht="21">
      <c r="A29" s="13" t="s">
        <v>94</v>
      </c>
      <c r="B29" s="7" t="s">
        <v>2</v>
      </c>
      <c r="C29" s="19">
        <f>SUM(C30)</f>
        <v>0</v>
      </c>
      <c r="D29" s="11" t="s">
        <v>4</v>
      </c>
    </row>
    <row r="30" spans="1:4" ht="21">
      <c r="A30" s="13" t="s">
        <v>95</v>
      </c>
      <c r="B30" s="7" t="s">
        <v>2</v>
      </c>
      <c r="C30" s="19">
        <v>0</v>
      </c>
      <c r="D30" s="11" t="s">
        <v>4</v>
      </c>
    </row>
    <row r="32" spans="1:4" ht="21">
      <c r="A32" s="13" t="s">
        <v>121</v>
      </c>
      <c r="B32" s="7" t="s">
        <v>2</v>
      </c>
      <c r="C32" s="19">
        <f>SUM(C33)</f>
        <v>0</v>
      </c>
      <c r="D32" s="11" t="s">
        <v>4</v>
      </c>
    </row>
    <row r="33" spans="1:4" ht="21">
      <c r="A33" s="13" t="s">
        <v>127</v>
      </c>
      <c r="B33" s="7" t="s">
        <v>2</v>
      </c>
      <c r="C33" s="19">
        <v>0</v>
      </c>
      <c r="D33" s="11" t="s">
        <v>4</v>
      </c>
    </row>
    <row r="34" spans="1:4" ht="21">
      <c r="A34" s="13"/>
      <c r="B34" s="7"/>
      <c r="C34" s="19"/>
      <c r="D34" s="11"/>
    </row>
    <row r="35" spans="1:4" ht="21">
      <c r="A35" s="13" t="s">
        <v>122</v>
      </c>
      <c r="B35" s="7" t="s">
        <v>2</v>
      </c>
      <c r="C35" s="19">
        <f>SUM(C36)</f>
        <v>0</v>
      </c>
      <c r="D35" s="11" t="s">
        <v>4</v>
      </c>
    </row>
    <row r="36" spans="1:4" ht="21">
      <c r="A36" s="13" t="s">
        <v>123</v>
      </c>
      <c r="B36" s="7" t="s">
        <v>2</v>
      </c>
      <c r="C36" s="19">
        <v>0</v>
      </c>
      <c r="D36" s="11" t="s">
        <v>4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95" useFirstPageNumber="1" horizontalDpi="600" verticalDpi="600" orientation="portrait" paperSize="9" r:id="rId1"/>
  <headerFooter alignWithMargins="0">
    <oddHeader>&amp;C&amp;P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2060"/>
  </sheetPr>
  <dimension ref="A1:G39"/>
  <sheetViews>
    <sheetView tabSelected="1" zoomScale="120" zoomScaleNormal="120" zoomScalePageLayoutView="0" workbookViewId="0" topLeftCell="A1">
      <selection activeCell="C39" sqref="C39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3.25">
      <c r="A1" s="123" t="s">
        <v>5</v>
      </c>
      <c r="B1" s="123"/>
      <c r="C1" s="124"/>
      <c r="D1" s="124"/>
    </row>
    <row r="2" spans="1:4" ht="21">
      <c r="A2" s="125" t="s">
        <v>410</v>
      </c>
      <c r="B2" s="125"/>
      <c r="C2" s="124"/>
      <c r="D2" s="124"/>
    </row>
    <row r="3" spans="1:4" ht="21">
      <c r="A3" s="125" t="s">
        <v>1</v>
      </c>
      <c r="B3" s="125"/>
      <c r="C3" s="124"/>
      <c r="D3" s="124"/>
    </row>
    <row r="4" spans="1:2" ht="21">
      <c r="A4" s="2"/>
      <c r="B4" s="2"/>
    </row>
    <row r="5" spans="1:7" ht="23.25" customHeight="1">
      <c r="A5" s="126" t="s">
        <v>359</v>
      </c>
      <c r="B5" s="126"/>
      <c r="C5" s="127"/>
      <c r="D5" s="124"/>
      <c r="E5" s="3"/>
      <c r="F5" s="3"/>
      <c r="G5" s="4"/>
    </row>
    <row r="6" spans="1:7" ht="23.25" customHeight="1">
      <c r="A6" s="12" t="s">
        <v>360</v>
      </c>
      <c r="B6" s="7" t="s">
        <v>2</v>
      </c>
      <c r="C6" s="19">
        <f>SUM(C7+C12+C19+C25+C33)</f>
        <v>882940</v>
      </c>
      <c r="D6" s="11" t="s">
        <v>4</v>
      </c>
      <c r="E6" s="3"/>
      <c r="F6" s="3"/>
      <c r="G6" s="4"/>
    </row>
    <row r="7" spans="1:4" ht="23.25" customHeight="1">
      <c r="A7" s="2" t="s">
        <v>362</v>
      </c>
      <c r="B7" s="7" t="s">
        <v>3</v>
      </c>
      <c r="C7" s="19">
        <v>120000</v>
      </c>
      <c r="D7" s="11" t="s">
        <v>4</v>
      </c>
    </row>
    <row r="8" ht="21">
      <c r="A8" s="8" t="s">
        <v>404</v>
      </c>
    </row>
    <row r="9" ht="21">
      <c r="A9" s="8" t="s">
        <v>793</v>
      </c>
    </row>
    <row r="10" ht="21">
      <c r="A10" s="1" t="s">
        <v>396</v>
      </c>
    </row>
    <row r="11" ht="21">
      <c r="A11" s="8"/>
    </row>
    <row r="12" spans="1:4" ht="21">
      <c r="A12" s="2" t="s">
        <v>363</v>
      </c>
      <c r="B12" s="7" t="s">
        <v>3</v>
      </c>
      <c r="C12" s="19">
        <v>48000</v>
      </c>
      <c r="D12" s="11" t="s">
        <v>4</v>
      </c>
    </row>
    <row r="13" ht="21">
      <c r="A13" s="8" t="s">
        <v>408</v>
      </c>
    </row>
    <row r="14" ht="21">
      <c r="A14" s="8" t="s">
        <v>643</v>
      </c>
    </row>
    <row r="15" ht="21">
      <c r="A15" s="8" t="s">
        <v>644</v>
      </c>
    </row>
    <row r="16" ht="21">
      <c r="A16" s="8" t="s">
        <v>794</v>
      </c>
    </row>
    <row r="17" ht="21">
      <c r="A17" s="1" t="s">
        <v>395</v>
      </c>
    </row>
    <row r="19" spans="1:4" ht="21">
      <c r="A19" s="2" t="s">
        <v>361</v>
      </c>
      <c r="B19" s="7" t="s">
        <v>3</v>
      </c>
      <c r="C19" s="19">
        <v>438340</v>
      </c>
      <c r="D19" s="11" t="s">
        <v>4</v>
      </c>
    </row>
    <row r="20" ht="21">
      <c r="A20" s="8" t="s">
        <v>366</v>
      </c>
    </row>
    <row r="21" ht="21">
      <c r="A21" s="8" t="s">
        <v>397</v>
      </c>
    </row>
    <row r="22" ht="21">
      <c r="A22" s="8" t="s">
        <v>795</v>
      </c>
    </row>
    <row r="23" ht="21">
      <c r="A23" s="1" t="s">
        <v>395</v>
      </c>
    </row>
    <row r="25" spans="1:4" ht="21">
      <c r="A25" s="2" t="s">
        <v>364</v>
      </c>
      <c r="B25" s="7" t="s">
        <v>3</v>
      </c>
      <c r="C25" s="19">
        <f>SUM(C26)</f>
        <v>120000</v>
      </c>
      <c r="D25" s="11" t="s">
        <v>4</v>
      </c>
    </row>
    <row r="26" spans="1:4" ht="21">
      <c r="A26" s="2" t="s">
        <v>490</v>
      </c>
      <c r="B26" s="7" t="s">
        <v>3</v>
      </c>
      <c r="C26" s="19">
        <v>120000</v>
      </c>
      <c r="D26" s="11" t="s">
        <v>4</v>
      </c>
    </row>
    <row r="27" ht="21">
      <c r="A27" s="8" t="s">
        <v>369</v>
      </c>
    </row>
    <row r="28" ht="21">
      <c r="A28" s="8" t="s">
        <v>409</v>
      </c>
    </row>
    <row r="29" ht="21">
      <c r="A29" s="8" t="s">
        <v>796</v>
      </c>
    </row>
    <row r="30" ht="21">
      <c r="A30" s="8" t="s">
        <v>367</v>
      </c>
    </row>
    <row r="32" ht="21">
      <c r="A32" s="2" t="s">
        <v>365</v>
      </c>
    </row>
    <row r="33" spans="2:4" ht="21">
      <c r="B33" s="7" t="s">
        <v>3</v>
      </c>
      <c r="C33" s="19">
        <v>156600</v>
      </c>
      <c r="D33" s="11" t="s">
        <v>4</v>
      </c>
    </row>
    <row r="34" ht="21">
      <c r="A34" s="8" t="s">
        <v>368</v>
      </c>
    </row>
    <row r="35" ht="21">
      <c r="A35" s="8" t="s">
        <v>398</v>
      </c>
    </row>
    <row r="36" ht="21">
      <c r="A36" s="8" t="s">
        <v>797</v>
      </c>
    </row>
    <row r="37" spans="1:3" ht="21">
      <c r="A37" s="1" t="s">
        <v>396</v>
      </c>
      <c r="C37" s="1" t="s">
        <v>0</v>
      </c>
    </row>
    <row r="39" ht="21">
      <c r="F39" s="1" t="s">
        <v>0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96" useFirstPageNumber="1"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167"/>
  <sheetViews>
    <sheetView zoomScale="120" zoomScaleNormal="120" zoomScalePageLayoutView="0" workbookViewId="0" topLeftCell="A1">
      <selection activeCell="E29" sqref="E29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3.25">
      <c r="A1" s="123" t="s">
        <v>5</v>
      </c>
      <c r="B1" s="123"/>
      <c r="C1" s="124"/>
      <c r="D1" s="124"/>
    </row>
    <row r="2" spans="1:4" ht="21">
      <c r="A2" s="125" t="s">
        <v>410</v>
      </c>
      <c r="B2" s="125"/>
      <c r="C2" s="124"/>
      <c r="D2" s="124"/>
    </row>
    <row r="3" spans="1:4" ht="21">
      <c r="A3" s="125" t="s">
        <v>1</v>
      </c>
      <c r="B3" s="125"/>
      <c r="C3" s="124"/>
      <c r="D3" s="124"/>
    </row>
    <row r="4" spans="1:2" ht="21">
      <c r="A4" s="5"/>
      <c r="B4" s="5"/>
    </row>
    <row r="5" spans="1:7" ht="23.25" customHeight="1">
      <c r="A5" s="126" t="s">
        <v>16</v>
      </c>
      <c r="B5" s="126"/>
      <c r="C5" s="127"/>
      <c r="D5" s="124"/>
      <c r="E5" s="3"/>
      <c r="F5" s="3"/>
      <c r="G5" s="4"/>
    </row>
    <row r="6" spans="1:7" ht="23.25" customHeight="1">
      <c r="A6" s="12" t="s">
        <v>130</v>
      </c>
      <c r="B6" s="7" t="s">
        <v>2</v>
      </c>
      <c r="C6" s="19">
        <f>SUM(C7+C42+C135+C163+C166)</f>
        <v>2143000</v>
      </c>
      <c r="D6" s="11" t="s">
        <v>4</v>
      </c>
      <c r="E6" s="3"/>
      <c r="F6" s="3"/>
      <c r="G6" s="4"/>
    </row>
    <row r="7" spans="1:4" ht="23.25" customHeight="1">
      <c r="A7" s="15" t="s">
        <v>13</v>
      </c>
      <c r="B7" s="7" t="s">
        <v>2</v>
      </c>
      <c r="C7" s="19">
        <f>SUM(C8)</f>
        <v>1668000</v>
      </c>
      <c r="D7" s="11" t="s">
        <v>4</v>
      </c>
    </row>
    <row r="8" spans="1:4" ht="23.25" customHeight="1">
      <c r="A8" s="21" t="s">
        <v>12</v>
      </c>
      <c r="B8" s="7" t="s">
        <v>2</v>
      </c>
      <c r="C8" s="19">
        <f>SUM(C9+C28)</f>
        <v>1668000</v>
      </c>
      <c r="D8" s="11" t="s">
        <v>4</v>
      </c>
    </row>
    <row r="9" spans="1:4" ht="21">
      <c r="A9" s="13" t="s">
        <v>173</v>
      </c>
      <c r="B9" s="7" t="s">
        <v>2</v>
      </c>
      <c r="C9" s="19">
        <f>SUM(C10+C19+C23)</f>
        <v>1252000</v>
      </c>
      <c r="D9" s="11" t="s">
        <v>4</v>
      </c>
    </row>
    <row r="10" spans="1:4" ht="21">
      <c r="A10" s="2" t="s">
        <v>131</v>
      </c>
      <c r="B10" s="7" t="s">
        <v>3</v>
      </c>
      <c r="C10" s="16">
        <v>1200700</v>
      </c>
      <c r="D10" s="11" t="s">
        <v>4</v>
      </c>
    </row>
    <row r="11" ht="21">
      <c r="A11" s="8" t="s">
        <v>132</v>
      </c>
    </row>
    <row r="12" spans="1:5" ht="21">
      <c r="A12" s="8" t="s">
        <v>161</v>
      </c>
      <c r="B12" s="17" t="s">
        <v>144</v>
      </c>
      <c r="C12" s="20"/>
      <c r="D12" s="20"/>
      <c r="E12" s="8" t="s">
        <v>0</v>
      </c>
    </row>
    <row r="13" spans="1:2" ht="21">
      <c r="A13" s="8" t="s">
        <v>162</v>
      </c>
      <c r="B13" s="17" t="s">
        <v>144</v>
      </c>
    </row>
    <row r="14" spans="1:2" ht="21">
      <c r="A14" s="8" t="s">
        <v>592</v>
      </c>
      <c r="B14" s="17" t="s">
        <v>144</v>
      </c>
    </row>
    <row r="15" spans="1:2" ht="21">
      <c r="A15" s="8" t="s">
        <v>593</v>
      </c>
      <c r="B15" s="17" t="s">
        <v>144</v>
      </c>
    </row>
    <row r="16" spans="1:2" ht="21">
      <c r="A16" s="8" t="s">
        <v>163</v>
      </c>
      <c r="B16" s="17" t="s">
        <v>144</v>
      </c>
    </row>
    <row r="17" ht="21">
      <c r="A17" s="1" t="s">
        <v>235</v>
      </c>
    </row>
    <row r="19" spans="1:4" ht="21">
      <c r="A19" s="2" t="s">
        <v>730</v>
      </c>
      <c r="B19" s="7" t="s">
        <v>3</v>
      </c>
      <c r="C19" s="16">
        <v>9300</v>
      </c>
      <c r="D19" s="11" t="s">
        <v>4</v>
      </c>
    </row>
    <row r="20" ht="21">
      <c r="A20" s="8" t="s">
        <v>731</v>
      </c>
    </row>
    <row r="21" ht="21">
      <c r="A21" s="8" t="s">
        <v>235</v>
      </c>
    </row>
    <row r="23" spans="1:4" ht="21">
      <c r="A23" s="2" t="s">
        <v>732</v>
      </c>
      <c r="B23" s="7" t="s">
        <v>3</v>
      </c>
      <c r="C23" s="16">
        <v>42000</v>
      </c>
      <c r="D23" s="11" t="s">
        <v>4</v>
      </c>
    </row>
    <row r="24" ht="21">
      <c r="A24" s="8" t="s">
        <v>164</v>
      </c>
    </row>
    <row r="25" ht="21">
      <c r="A25" s="8" t="s">
        <v>236</v>
      </c>
    </row>
    <row r="26" ht="21">
      <c r="A26" s="8" t="s">
        <v>235</v>
      </c>
    </row>
    <row r="28" spans="1:4" ht="21">
      <c r="A28" s="21" t="s">
        <v>81</v>
      </c>
      <c r="B28" s="7" t="s">
        <v>2</v>
      </c>
      <c r="C28" s="19">
        <f>SUM(C29+C38)</f>
        <v>416000</v>
      </c>
      <c r="D28" s="11" t="s">
        <v>4</v>
      </c>
    </row>
    <row r="29" spans="1:4" ht="21">
      <c r="A29" s="2" t="s">
        <v>733</v>
      </c>
      <c r="B29" s="7" t="s">
        <v>3</v>
      </c>
      <c r="C29" s="16">
        <v>380000</v>
      </c>
      <c r="D29" s="11" t="s">
        <v>4</v>
      </c>
    </row>
    <row r="30" ht="21">
      <c r="A30" s="8" t="s">
        <v>133</v>
      </c>
    </row>
    <row r="31" spans="1:2" ht="21">
      <c r="A31" s="8" t="s">
        <v>165</v>
      </c>
      <c r="B31" s="17" t="s">
        <v>144</v>
      </c>
    </row>
    <row r="32" spans="1:2" ht="21">
      <c r="A32" s="8" t="s">
        <v>166</v>
      </c>
      <c r="B32" s="17" t="s">
        <v>144</v>
      </c>
    </row>
    <row r="33" spans="1:2" ht="21">
      <c r="A33" s="8" t="s">
        <v>167</v>
      </c>
      <c r="B33" s="17" t="s">
        <v>144</v>
      </c>
    </row>
    <row r="34" ht="21">
      <c r="A34" s="8" t="s">
        <v>235</v>
      </c>
    </row>
    <row r="38" spans="1:4" ht="21">
      <c r="A38" s="2" t="s">
        <v>734</v>
      </c>
      <c r="B38" s="7" t="s">
        <v>3</v>
      </c>
      <c r="C38" s="16">
        <v>36000</v>
      </c>
      <c r="D38" s="11" t="s">
        <v>4</v>
      </c>
    </row>
    <row r="39" ht="21">
      <c r="A39" s="8" t="s">
        <v>35</v>
      </c>
    </row>
    <row r="40" ht="21">
      <c r="A40" s="8" t="s">
        <v>235</v>
      </c>
    </row>
    <row r="42" spans="1:6" ht="21">
      <c r="A42" s="13" t="s">
        <v>42</v>
      </c>
      <c r="B42" s="7" t="s">
        <v>2</v>
      </c>
      <c r="C42" s="19">
        <f>SUM(C43+C130)</f>
        <v>442000</v>
      </c>
      <c r="D42" s="11" t="s">
        <v>4</v>
      </c>
      <c r="F42" s="1" t="s">
        <v>0</v>
      </c>
    </row>
    <row r="43" spans="1:4" ht="21">
      <c r="A43" s="13" t="s">
        <v>78</v>
      </c>
      <c r="B43" s="7" t="s">
        <v>2</v>
      </c>
      <c r="C43" s="19">
        <f>SUM(C44+C75+C106)</f>
        <v>432000</v>
      </c>
      <c r="D43" s="11" t="s">
        <v>4</v>
      </c>
    </row>
    <row r="44" spans="1:4" ht="21">
      <c r="A44" s="13" t="s">
        <v>79</v>
      </c>
      <c r="B44" s="7" t="s">
        <v>2</v>
      </c>
      <c r="C44" s="19">
        <f>SUM(C46+C56+C60+C65)</f>
        <v>67000</v>
      </c>
      <c r="D44" s="11" t="s">
        <v>4</v>
      </c>
    </row>
    <row r="45" ht="21">
      <c r="A45" s="2" t="s">
        <v>80</v>
      </c>
    </row>
    <row r="46" spans="2:4" ht="21">
      <c r="B46" s="7" t="s">
        <v>3</v>
      </c>
      <c r="C46" s="19">
        <f>SUM(C48)</f>
        <v>10000</v>
      </c>
      <c r="D46" s="11" t="s">
        <v>4</v>
      </c>
    </row>
    <row r="47" ht="21">
      <c r="A47" s="8" t="s">
        <v>8</v>
      </c>
    </row>
    <row r="48" spans="1:4" ht="21">
      <c r="A48" s="2" t="s">
        <v>418</v>
      </c>
      <c r="B48" s="7" t="s">
        <v>3</v>
      </c>
      <c r="C48" s="16">
        <v>10000</v>
      </c>
      <c r="D48" s="11" t="s">
        <v>4</v>
      </c>
    </row>
    <row r="49" ht="21">
      <c r="A49" s="8" t="s">
        <v>416</v>
      </c>
    </row>
    <row r="50" ht="21">
      <c r="A50" s="8" t="s">
        <v>417</v>
      </c>
    </row>
    <row r="51" ht="21">
      <c r="A51" s="8" t="s">
        <v>419</v>
      </c>
    </row>
    <row r="52" ht="21">
      <c r="A52" s="8" t="s">
        <v>420</v>
      </c>
    </row>
    <row r="53" ht="21">
      <c r="A53" s="8" t="s">
        <v>421</v>
      </c>
    </row>
    <row r="54" ht="21">
      <c r="A54" s="8" t="s">
        <v>235</v>
      </c>
    </row>
    <row r="56" spans="1:4" ht="21">
      <c r="A56" s="2" t="s">
        <v>84</v>
      </c>
      <c r="B56" s="7" t="s">
        <v>3</v>
      </c>
      <c r="C56" s="16">
        <v>5000</v>
      </c>
      <c r="D56" s="11" t="s">
        <v>4</v>
      </c>
    </row>
    <row r="57" ht="21">
      <c r="A57" s="8" t="s">
        <v>45</v>
      </c>
    </row>
    <row r="58" ht="21">
      <c r="A58" s="8" t="s">
        <v>235</v>
      </c>
    </row>
    <row r="60" spans="1:4" ht="21">
      <c r="A60" s="2" t="s">
        <v>85</v>
      </c>
      <c r="B60" s="7" t="s">
        <v>3</v>
      </c>
      <c r="C60" s="16">
        <v>42000</v>
      </c>
      <c r="D60" s="11" t="s">
        <v>4</v>
      </c>
    </row>
    <row r="61" ht="21">
      <c r="A61" s="8" t="s">
        <v>697</v>
      </c>
    </row>
    <row r="62" ht="21">
      <c r="A62" s="8" t="s">
        <v>696</v>
      </c>
    </row>
    <row r="63" ht="21">
      <c r="A63" s="8" t="s">
        <v>235</v>
      </c>
    </row>
    <row r="64" ht="21">
      <c r="A64" s="8"/>
    </row>
    <row r="65" spans="1:4" ht="21">
      <c r="A65" s="2" t="s">
        <v>86</v>
      </c>
      <c r="B65" s="7" t="s">
        <v>3</v>
      </c>
      <c r="C65" s="16">
        <v>10000</v>
      </c>
      <c r="D65" s="11" t="s">
        <v>4</v>
      </c>
    </row>
    <row r="66" ht="21">
      <c r="A66" s="8" t="s">
        <v>385</v>
      </c>
    </row>
    <row r="67" ht="21">
      <c r="A67" s="8" t="s">
        <v>235</v>
      </c>
    </row>
    <row r="68" ht="21">
      <c r="A68" s="8"/>
    </row>
    <row r="69" ht="21">
      <c r="A69" s="8"/>
    </row>
    <row r="70" ht="21">
      <c r="A70" s="8"/>
    </row>
    <row r="71" ht="21">
      <c r="A71" s="8"/>
    </row>
    <row r="72" ht="21">
      <c r="A72" s="8"/>
    </row>
    <row r="73" ht="21">
      <c r="A73" s="8"/>
    </row>
    <row r="74" ht="21">
      <c r="A74" s="8"/>
    </row>
    <row r="75" spans="1:4" ht="21">
      <c r="A75" s="13" t="s">
        <v>87</v>
      </c>
      <c r="B75" s="7" t="s">
        <v>2</v>
      </c>
      <c r="C75" s="19">
        <f>SUM(C76+C85+C101)</f>
        <v>275000</v>
      </c>
      <c r="D75" s="11" t="s">
        <v>4</v>
      </c>
    </row>
    <row r="76" spans="1:4" ht="21">
      <c r="A76" s="2" t="s">
        <v>88</v>
      </c>
      <c r="B76" s="7" t="s">
        <v>3</v>
      </c>
      <c r="C76" s="19">
        <f>SUM(C78)</f>
        <v>5000</v>
      </c>
      <c r="D76" s="11" t="s">
        <v>4</v>
      </c>
    </row>
    <row r="77" ht="21">
      <c r="A77" s="8" t="s">
        <v>47</v>
      </c>
    </row>
    <row r="78" spans="1:4" ht="21">
      <c r="A78" s="2" t="s">
        <v>48</v>
      </c>
      <c r="B78" s="7" t="s">
        <v>3</v>
      </c>
      <c r="C78" s="16">
        <v>5000</v>
      </c>
      <c r="D78" s="11" t="s">
        <v>4</v>
      </c>
    </row>
    <row r="79" ht="21">
      <c r="A79" s="8" t="s">
        <v>134</v>
      </c>
    </row>
    <row r="80" ht="21">
      <c r="A80" s="8" t="s">
        <v>168</v>
      </c>
    </row>
    <row r="81" ht="21">
      <c r="A81" s="8" t="s">
        <v>225</v>
      </c>
    </row>
    <row r="82" ht="21">
      <c r="A82" s="8" t="s">
        <v>235</v>
      </c>
    </row>
    <row r="83" ht="21">
      <c r="A83" s="8"/>
    </row>
    <row r="84" ht="21">
      <c r="A84" s="2" t="s">
        <v>169</v>
      </c>
    </row>
    <row r="85" spans="2:4" ht="21">
      <c r="B85" s="7" t="s">
        <v>3</v>
      </c>
      <c r="C85" s="19">
        <f>SUM(C88+C95)</f>
        <v>240000</v>
      </c>
      <c r="D85" s="11" t="s">
        <v>4</v>
      </c>
    </row>
    <row r="86" ht="21">
      <c r="A86" s="8" t="s">
        <v>60</v>
      </c>
    </row>
    <row r="87" spans="1:4" ht="21">
      <c r="A87" s="2" t="s">
        <v>136</v>
      </c>
      <c r="C87" s="16" t="s">
        <v>0</v>
      </c>
      <c r="D87" s="11" t="s">
        <v>0</v>
      </c>
    </row>
    <row r="88" spans="2:4" ht="21">
      <c r="B88" s="7" t="s">
        <v>3</v>
      </c>
      <c r="C88" s="16">
        <v>40000</v>
      </c>
      <c r="D88" s="11" t="s">
        <v>4</v>
      </c>
    </row>
    <row r="89" ht="21">
      <c r="A89" s="8" t="s">
        <v>65</v>
      </c>
    </row>
    <row r="90" ht="21">
      <c r="A90" s="8" t="s">
        <v>170</v>
      </c>
    </row>
    <row r="91" ht="21">
      <c r="A91" s="8" t="s">
        <v>386</v>
      </c>
    </row>
    <row r="92" ht="21">
      <c r="A92" s="8" t="s">
        <v>563</v>
      </c>
    </row>
    <row r="93" ht="21">
      <c r="A93" s="8" t="s">
        <v>597</v>
      </c>
    </row>
    <row r="94" ht="21">
      <c r="A94" s="8" t="s">
        <v>235</v>
      </c>
    </row>
    <row r="95" spans="1:4" ht="21">
      <c r="A95" s="2" t="s">
        <v>171</v>
      </c>
      <c r="B95" s="7" t="s">
        <v>3</v>
      </c>
      <c r="C95" s="16">
        <v>200000</v>
      </c>
      <c r="D95" s="11" t="s">
        <v>4</v>
      </c>
    </row>
    <row r="96" ht="21">
      <c r="A96" s="8" t="s">
        <v>735</v>
      </c>
    </row>
    <row r="97" ht="21">
      <c r="A97" s="8" t="s">
        <v>736</v>
      </c>
    </row>
    <row r="98" ht="21">
      <c r="A98" s="8" t="s">
        <v>460</v>
      </c>
    </row>
    <row r="99" ht="21">
      <c r="A99" s="8" t="s">
        <v>387</v>
      </c>
    </row>
    <row r="101" spans="1:4" ht="21">
      <c r="A101" s="2" t="s">
        <v>172</v>
      </c>
      <c r="B101" s="7" t="s">
        <v>3</v>
      </c>
      <c r="C101" s="16">
        <v>30000</v>
      </c>
      <c r="D101" s="11" t="s">
        <v>4</v>
      </c>
    </row>
    <row r="102" ht="21">
      <c r="A102" s="8" t="s">
        <v>71</v>
      </c>
    </row>
    <row r="103" ht="21">
      <c r="A103" s="8" t="s">
        <v>237</v>
      </c>
    </row>
    <row r="104" ht="21">
      <c r="A104" s="8" t="s">
        <v>235</v>
      </c>
    </row>
    <row r="105" ht="21">
      <c r="A105" s="8"/>
    </row>
    <row r="106" spans="1:4" ht="21">
      <c r="A106" s="13" t="s">
        <v>108</v>
      </c>
      <c r="B106" s="7" t="s">
        <v>2</v>
      </c>
      <c r="C106" s="19">
        <f>SUM(C107+C112+C117+C121+C125)</f>
        <v>90000</v>
      </c>
      <c r="D106" s="11" t="s">
        <v>4</v>
      </c>
    </row>
    <row r="107" spans="1:4" ht="21">
      <c r="A107" s="2" t="s">
        <v>97</v>
      </c>
      <c r="B107" s="7" t="s">
        <v>3</v>
      </c>
      <c r="C107" s="16">
        <v>50000</v>
      </c>
      <c r="D107" s="11" t="s">
        <v>4</v>
      </c>
    </row>
    <row r="108" ht="21">
      <c r="A108" s="8" t="s">
        <v>73</v>
      </c>
    </row>
    <row r="109" ht="21">
      <c r="A109" s="8" t="s">
        <v>238</v>
      </c>
    </row>
    <row r="110" ht="21">
      <c r="A110" s="8" t="s">
        <v>235</v>
      </c>
    </row>
    <row r="111" ht="21">
      <c r="A111" s="8"/>
    </row>
    <row r="112" spans="1:4" ht="21">
      <c r="A112" s="2" t="s">
        <v>203</v>
      </c>
      <c r="B112" s="7" t="s">
        <v>3</v>
      </c>
      <c r="C112" s="16">
        <v>10000</v>
      </c>
      <c r="D112" s="11" t="s">
        <v>4</v>
      </c>
    </row>
    <row r="113" ht="21">
      <c r="A113" s="8" t="s">
        <v>74</v>
      </c>
    </row>
    <row r="114" ht="21">
      <c r="A114" s="8" t="s">
        <v>230</v>
      </c>
    </row>
    <row r="115" ht="21">
      <c r="A115" s="1" t="s">
        <v>235</v>
      </c>
    </row>
    <row r="117" spans="1:4" ht="21">
      <c r="A117" s="2" t="s">
        <v>477</v>
      </c>
      <c r="B117" s="7" t="s">
        <v>3</v>
      </c>
      <c r="C117" s="16">
        <v>5000</v>
      </c>
      <c r="D117" s="11" t="s">
        <v>4</v>
      </c>
    </row>
    <row r="118" ht="21">
      <c r="A118" s="8" t="s">
        <v>479</v>
      </c>
    </row>
    <row r="119" ht="21">
      <c r="A119" s="1" t="s">
        <v>235</v>
      </c>
    </row>
    <row r="120" ht="21">
      <c r="A120" s="8"/>
    </row>
    <row r="121" spans="1:4" ht="21">
      <c r="A121" s="2" t="s">
        <v>478</v>
      </c>
      <c r="B121" s="7" t="s">
        <v>3</v>
      </c>
      <c r="C121" s="16">
        <v>5000</v>
      </c>
      <c r="D121" s="11" t="s">
        <v>4</v>
      </c>
    </row>
    <row r="122" ht="21">
      <c r="A122" s="8" t="s">
        <v>239</v>
      </c>
    </row>
    <row r="123" ht="21">
      <c r="A123" s="8" t="s">
        <v>235</v>
      </c>
    </row>
    <row r="124" ht="21">
      <c r="A124" s="8"/>
    </row>
    <row r="125" spans="1:4" ht="21">
      <c r="A125" s="2" t="s">
        <v>210</v>
      </c>
      <c r="B125" s="7" t="s">
        <v>3</v>
      </c>
      <c r="C125" s="16">
        <v>20000</v>
      </c>
      <c r="D125" s="11" t="s">
        <v>4</v>
      </c>
    </row>
    <row r="126" ht="21">
      <c r="A126" s="8" t="s">
        <v>76</v>
      </c>
    </row>
    <row r="127" ht="21">
      <c r="A127" s="8" t="s">
        <v>381</v>
      </c>
    </row>
    <row r="128" ht="21">
      <c r="A128" s="1" t="s">
        <v>235</v>
      </c>
    </row>
    <row r="130" spans="1:4" ht="21">
      <c r="A130" s="13" t="s">
        <v>109</v>
      </c>
      <c r="B130" s="7" t="s">
        <v>2</v>
      </c>
      <c r="C130" s="19">
        <f>SUM(C131)</f>
        <v>10000</v>
      </c>
      <c r="D130" s="11" t="s">
        <v>4</v>
      </c>
    </row>
    <row r="131" spans="1:4" ht="21">
      <c r="A131" s="2" t="s">
        <v>480</v>
      </c>
      <c r="B131" s="7" t="s">
        <v>3</v>
      </c>
      <c r="C131" s="16">
        <v>10000</v>
      </c>
      <c r="D131" s="11" t="s">
        <v>4</v>
      </c>
    </row>
    <row r="132" ht="21">
      <c r="A132" s="8" t="s">
        <v>232</v>
      </c>
    </row>
    <row r="133" ht="21">
      <c r="A133" s="1" t="s">
        <v>235</v>
      </c>
    </row>
    <row r="135" spans="1:4" ht="21">
      <c r="A135" s="13" t="s">
        <v>94</v>
      </c>
      <c r="B135" s="7" t="s">
        <v>2</v>
      </c>
      <c r="C135" s="19">
        <f>SUM(C136)</f>
        <v>33000</v>
      </c>
      <c r="D135" s="11" t="s">
        <v>4</v>
      </c>
    </row>
    <row r="136" spans="1:4" ht="21">
      <c r="A136" s="13" t="s">
        <v>95</v>
      </c>
      <c r="B136" s="7" t="s">
        <v>2</v>
      </c>
      <c r="C136" s="19">
        <f>SUM(C137)</f>
        <v>33000</v>
      </c>
      <c r="D136" s="11" t="s">
        <v>4</v>
      </c>
    </row>
    <row r="137" spans="1:4" ht="21">
      <c r="A137" s="13" t="s">
        <v>119</v>
      </c>
      <c r="B137" s="7" t="s">
        <v>2</v>
      </c>
      <c r="C137" s="19">
        <f>SUM(C138+C149)</f>
        <v>33000</v>
      </c>
      <c r="D137" s="11" t="s">
        <v>4</v>
      </c>
    </row>
    <row r="138" spans="1:4" ht="21">
      <c r="A138" s="2" t="s">
        <v>112</v>
      </c>
      <c r="B138" s="7" t="s">
        <v>3</v>
      </c>
      <c r="C138" s="19">
        <f>SUM(C139)</f>
        <v>15000</v>
      </c>
      <c r="D138" s="11" t="s">
        <v>4</v>
      </c>
    </row>
    <row r="139" spans="1:4" ht="21">
      <c r="A139" s="5" t="s">
        <v>137</v>
      </c>
      <c r="B139" s="7" t="s">
        <v>3</v>
      </c>
      <c r="C139" s="16">
        <v>15000</v>
      </c>
      <c r="D139" s="11" t="s">
        <v>4</v>
      </c>
    </row>
    <row r="140" ht="21">
      <c r="A140" s="8" t="s">
        <v>117</v>
      </c>
    </row>
    <row r="141" ht="21">
      <c r="A141" s="8" t="s">
        <v>116</v>
      </c>
    </row>
    <row r="142" ht="21">
      <c r="A142" s="8" t="s">
        <v>142</v>
      </c>
    </row>
    <row r="143" ht="21">
      <c r="A143" s="1" t="s">
        <v>384</v>
      </c>
    </row>
    <row r="144" ht="21">
      <c r="A144" s="1" t="s">
        <v>387</v>
      </c>
    </row>
    <row r="149" spans="1:4" ht="21">
      <c r="A149" s="2" t="s">
        <v>602</v>
      </c>
      <c r="B149" s="7" t="s">
        <v>3</v>
      </c>
      <c r="C149" s="19">
        <f>SUM(C150)</f>
        <v>18000</v>
      </c>
      <c r="D149" s="11" t="s">
        <v>4</v>
      </c>
    </row>
    <row r="150" spans="1:4" ht="21">
      <c r="A150" s="2" t="s">
        <v>431</v>
      </c>
      <c r="B150" s="7" t="s">
        <v>3</v>
      </c>
      <c r="C150" s="16">
        <v>18000</v>
      </c>
      <c r="D150" s="11" t="s">
        <v>4</v>
      </c>
    </row>
    <row r="151" ht="21">
      <c r="A151" s="8" t="s">
        <v>432</v>
      </c>
    </row>
    <row r="152" ht="21">
      <c r="A152" s="17" t="s">
        <v>436</v>
      </c>
    </row>
    <row r="153" ht="21">
      <c r="A153" s="17" t="s">
        <v>437</v>
      </c>
    </row>
    <row r="154" ht="21">
      <c r="A154" s="1" t="s">
        <v>438</v>
      </c>
    </row>
    <row r="155" ht="21">
      <c r="A155" s="1" t="s">
        <v>439</v>
      </c>
    </row>
    <row r="156" ht="21">
      <c r="A156" s="1" t="s">
        <v>440</v>
      </c>
    </row>
    <row r="157" ht="21">
      <c r="A157" s="1" t="s">
        <v>441</v>
      </c>
    </row>
    <row r="158" ht="21">
      <c r="A158" s="1" t="s">
        <v>433</v>
      </c>
    </row>
    <row r="159" ht="21">
      <c r="A159" s="1" t="s">
        <v>434</v>
      </c>
    </row>
    <row r="160" ht="21">
      <c r="A160" s="1" t="s">
        <v>435</v>
      </c>
    </row>
    <row r="161" ht="21">
      <c r="A161" s="1" t="s">
        <v>387</v>
      </c>
    </row>
    <row r="163" spans="1:4" ht="21">
      <c r="A163" s="13" t="s">
        <v>121</v>
      </c>
      <c r="B163" s="7" t="s">
        <v>2</v>
      </c>
      <c r="C163" s="19">
        <f>SUM(C164)</f>
        <v>0</v>
      </c>
      <c r="D163" s="11" t="s">
        <v>4</v>
      </c>
    </row>
    <row r="164" spans="1:4" ht="21">
      <c r="A164" s="13" t="s">
        <v>127</v>
      </c>
      <c r="B164" s="7" t="s">
        <v>2</v>
      </c>
      <c r="C164" s="19">
        <v>0</v>
      </c>
      <c r="D164" s="11" t="s">
        <v>4</v>
      </c>
    </row>
    <row r="166" spans="1:4" ht="21">
      <c r="A166" s="13" t="s">
        <v>122</v>
      </c>
      <c r="B166" s="7" t="s">
        <v>2</v>
      </c>
      <c r="C166" s="19">
        <f>SUM(C167)</f>
        <v>0</v>
      </c>
      <c r="D166" s="11" t="s">
        <v>4</v>
      </c>
    </row>
    <row r="167" spans="1:4" ht="21">
      <c r="A167" s="13" t="s">
        <v>123</v>
      </c>
      <c r="B167" s="7" t="s">
        <v>2</v>
      </c>
      <c r="C167" s="19">
        <v>0</v>
      </c>
      <c r="D167" s="11" t="s">
        <v>4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47" useFirstPageNumber="1" horizontalDpi="600" verticalDpi="600" orientation="portrait" paperSize="9" r:id="rId1"/>
  <headerFooter alignWithMargins="0">
    <oddHeader>&amp;C&amp;P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2:F30"/>
  <sheetViews>
    <sheetView zoomScalePageLayoutView="0" workbookViewId="0" topLeftCell="A16">
      <selection activeCell="H8" sqref="H8"/>
    </sheetView>
  </sheetViews>
  <sheetFormatPr defaultColWidth="9.140625" defaultRowHeight="12.75"/>
  <cols>
    <col min="1" max="1" width="4.140625" style="8" customWidth="1"/>
    <col min="2" max="2" width="29.8515625" style="8" customWidth="1"/>
    <col min="3" max="3" width="14.140625" style="8" customWidth="1"/>
    <col min="4" max="4" width="5.00390625" style="8" customWidth="1"/>
    <col min="5" max="5" width="33.140625" style="8" customWidth="1"/>
    <col min="6" max="6" width="13.421875" style="8" customWidth="1"/>
    <col min="7" max="16384" width="9.140625" style="8" customWidth="1"/>
  </cols>
  <sheetData>
    <row r="2" spans="1:6" ht="21">
      <c r="A2" s="133" t="s">
        <v>690</v>
      </c>
      <c r="B2" s="134"/>
      <c r="C2" s="134"/>
      <c r="D2" s="134"/>
      <c r="E2" s="134"/>
      <c r="F2" s="134"/>
    </row>
    <row r="4" spans="1:6" ht="21">
      <c r="A4" s="131" t="s">
        <v>655</v>
      </c>
      <c r="B4" s="131" t="s">
        <v>654</v>
      </c>
      <c r="C4" s="31" t="s">
        <v>708</v>
      </c>
      <c r="D4" s="131" t="s">
        <v>655</v>
      </c>
      <c r="E4" s="137" t="s">
        <v>657</v>
      </c>
      <c r="F4" s="31" t="s">
        <v>708</v>
      </c>
    </row>
    <row r="5" spans="1:6" ht="21">
      <c r="A5" s="132"/>
      <c r="B5" s="135"/>
      <c r="C5" s="59" t="s">
        <v>710</v>
      </c>
      <c r="D5" s="136"/>
      <c r="E5" s="138"/>
      <c r="F5" s="44" t="s">
        <v>709</v>
      </c>
    </row>
    <row r="6" spans="1:6" ht="21">
      <c r="A6" s="52">
        <v>1</v>
      </c>
      <c r="B6" s="57" t="s">
        <v>671</v>
      </c>
      <c r="C6" s="46">
        <f>SUM(F6:F7)</f>
        <v>12602520</v>
      </c>
      <c r="D6" s="58">
        <v>1</v>
      </c>
      <c r="E6" s="32" t="s">
        <v>658</v>
      </c>
      <c r="F6" s="43">
        <f>SUM('สป.(1)'!C9)</f>
        <v>10459520</v>
      </c>
    </row>
    <row r="7" spans="1:6" ht="21">
      <c r="A7" s="53" t="s">
        <v>0</v>
      </c>
      <c r="B7" s="47"/>
      <c r="C7" s="38" t="s">
        <v>0</v>
      </c>
      <c r="D7" s="24">
        <v>2</v>
      </c>
      <c r="E7" s="33" t="s">
        <v>659</v>
      </c>
      <c r="F7" s="39">
        <f>SUM('กค.(2)'!C6)</f>
        <v>2143000</v>
      </c>
    </row>
    <row r="8" spans="1:6" ht="21">
      <c r="A8" s="52">
        <v>2</v>
      </c>
      <c r="B8" s="57" t="s">
        <v>672</v>
      </c>
      <c r="C8" s="46">
        <f>SUM(F8:F9)</f>
        <v>260000</v>
      </c>
      <c r="D8" s="58">
        <v>3</v>
      </c>
      <c r="E8" s="51" t="s">
        <v>660</v>
      </c>
      <c r="F8" s="39">
        <f>SUM('รักษา(3)'!C6)</f>
        <v>180000</v>
      </c>
    </row>
    <row r="9" spans="1:6" ht="21">
      <c r="A9" s="53" t="s">
        <v>0</v>
      </c>
      <c r="B9" s="47"/>
      <c r="C9" s="60" t="s">
        <v>0</v>
      </c>
      <c r="D9" s="24">
        <v>4</v>
      </c>
      <c r="E9" s="42" t="s">
        <v>661</v>
      </c>
      <c r="F9" s="39">
        <f>SUM('ป้องกัน(4)'!C6)</f>
        <v>80000</v>
      </c>
    </row>
    <row r="10" spans="1:6" ht="21">
      <c r="A10" s="52">
        <v>3</v>
      </c>
      <c r="B10" s="57" t="s">
        <v>673</v>
      </c>
      <c r="C10" s="46">
        <f>SUM(F10:F11:F12)</f>
        <v>4504440</v>
      </c>
      <c r="D10" s="58">
        <v>5</v>
      </c>
      <c r="E10" s="32" t="s">
        <v>662</v>
      </c>
      <c r="F10" s="39">
        <f>SUM('ศษ.(5)'!C6)</f>
        <v>2647440</v>
      </c>
    </row>
    <row r="11" spans="1:6" ht="21">
      <c r="A11" s="54" t="s">
        <v>0</v>
      </c>
      <c r="B11" s="29"/>
      <c r="C11" s="45"/>
      <c r="D11" s="58">
        <v>6</v>
      </c>
      <c r="E11" s="32" t="s">
        <v>663</v>
      </c>
      <c r="F11" s="39">
        <f>SUM('ศษ.(6)'!C6)</f>
        <v>1817000</v>
      </c>
    </row>
    <row r="12" spans="1:6" ht="21">
      <c r="A12" s="53" t="s">
        <v>0</v>
      </c>
      <c r="B12" s="47"/>
      <c r="C12" s="60" t="s">
        <v>0</v>
      </c>
      <c r="D12" s="58">
        <v>7</v>
      </c>
      <c r="E12" s="32" t="s">
        <v>670</v>
      </c>
      <c r="F12" s="39">
        <f>SUM('ศษ.(7)'!C6)</f>
        <v>40000</v>
      </c>
    </row>
    <row r="13" spans="1:6" ht="21">
      <c r="A13" s="52">
        <v>4</v>
      </c>
      <c r="B13" s="57" t="s">
        <v>674</v>
      </c>
      <c r="C13" s="46">
        <f>SUM(F13:F14:F15)</f>
        <v>475000</v>
      </c>
      <c r="D13" s="58">
        <v>8</v>
      </c>
      <c r="E13" s="32" t="s">
        <v>664</v>
      </c>
      <c r="F13" s="39">
        <f>SUM('สธ.(8)'!C6)</f>
        <v>225000</v>
      </c>
    </row>
    <row r="14" spans="1:6" ht="21">
      <c r="A14" s="54" t="s">
        <v>0</v>
      </c>
      <c r="B14" s="29"/>
      <c r="C14" s="45"/>
      <c r="D14" s="58">
        <v>9</v>
      </c>
      <c r="E14" s="32" t="s">
        <v>665</v>
      </c>
      <c r="F14" s="39">
        <f>SUM('สธ.(9)'!C6)</f>
        <v>180000</v>
      </c>
    </row>
    <row r="15" spans="1:6" ht="21">
      <c r="A15" s="53" t="s">
        <v>0</v>
      </c>
      <c r="B15" s="47"/>
      <c r="C15" s="38"/>
      <c r="D15" s="58">
        <v>10</v>
      </c>
      <c r="E15" s="34" t="s">
        <v>666</v>
      </c>
      <c r="F15" s="39">
        <f>SUM('สธ.(10)'!C6)</f>
        <v>70000</v>
      </c>
    </row>
    <row r="16" spans="1:6" ht="21">
      <c r="A16" s="55">
        <v>5</v>
      </c>
      <c r="B16" s="49" t="s">
        <v>675</v>
      </c>
      <c r="C16" s="60">
        <f>SUM(F16)</f>
        <v>225000</v>
      </c>
      <c r="D16" s="26">
        <v>11</v>
      </c>
      <c r="E16" s="32" t="s">
        <v>667</v>
      </c>
      <c r="F16" s="39">
        <f>SUM('สคส.(11)'!C6)</f>
        <v>225000</v>
      </c>
    </row>
    <row r="17" spans="1:6" ht="21">
      <c r="A17" s="52">
        <v>6</v>
      </c>
      <c r="B17" s="57" t="s">
        <v>676</v>
      </c>
      <c r="C17" s="46">
        <f>SUM(F17:F18)</f>
        <v>3810100</v>
      </c>
      <c r="D17" s="58">
        <v>12</v>
      </c>
      <c r="E17" s="32" t="s">
        <v>668</v>
      </c>
      <c r="F17" s="39">
        <f>SUM('เคหะ(โยธา)(12)'!C6)</f>
        <v>1449100</v>
      </c>
    </row>
    <row r="18" spans="1:6" ht="21">
      <c r="A18" s="53" t="s">
        <v>0</v>
      </c>
      <c r="B18" s="47"/>
      <c r="C18" s="38" t="s">
        <v>0</v>
      </c>
      <c r="D18" s="58">
        <v>13</v>
      </c>
      <c r="E18" s="32" t="s">
        <v>669</v>
      </c>
      <c r="F18" s="39">
        <f>SUM('ไฟฟ้าและถนน(13)'!C6)</f>
        <v>2361000</v>
      </c>
    </row>
    <row r="19" spans="1:6" ht="21">
      <c r="A19" s="55">
        <v>7</v>
      </c>
      <c r="B19" s="50" t="s">
        <v>677</v>
      </c>
      <c r="C19" s="60">
        <f>SUM(F19)</f>
        <v>429000</v>
      </c>
      <c r="D19" s="28">
        <v>14</v>
      </c>
      <c r="E19" s="34" t="s">
        <v>683</v>
      </c>
      <c r="F19" s="39">
        <f>SUM('เข้มแข็ง(14)'!C6)</f>
        <v>429000</v>
      </c>
    </row>
    <row r="20" spans="1:6" ht="21">
      <c r="A20" s="52">
        <v>8</v>
      </c>
      <c r="B20" s="61" t="s">
        <v>678</v>
      </c>
      <c r="C20" s="46">
        <f>SUM(F20:F21)</f>
        <v>940000</v>
      </c>
      <c r="D20" s="58">
        <v>15</v>
      </c>
      <c r="E20" s="32" t="s">
        <v>684</v>
      </c>
      <c r="F20" s="39">
        <f>SUM('ศส.กีฬา(15)'!C6)</f>
        <v>230000</v>
      </c>
    </row>
    <row r="21" spans="1:6" ht="21">
      <c r="A21" s="53" t="s">
        <v>0</v>
      </c>
      <c r="B21" s="62"/>
      <c r="C21" s="38" t="s">
        <v>0</v>
      </c>
      <c r="D21" s="58">
        <v>16</v>
      </c>
      <c r="E21" s="32" t="s">
        <v>685</v>
      </c>
      <c r="F21" s="39">
        <f>SUM('ศาสนา(16)'!C6)</f>
        <v>710000</v>
      </c>
    </row>
    <row r="22" spans="1:6" ht="21">
      <c r="A22" s="55">
        <v>9</v>
      </c>
      <c r="B22" s="48" t="s">
        <v>679</v>
      </c>
      <c r="C22" s="60">
        <v>0</v>
      </c>
      <c r="D22" s="28" t="s">
        <v>0</v>
      </c>
      <c r="E22" s="32"/>
      <c r="F22" s="39">
        <v>0</v>
      </c>
    </row>
    <row r="23" spans="1:6" ht="21">
      <c r="A23" s="52">
        <v>10</v>
      </c>
      <c r="B23" s="57" t="s">
        <v>680</v>
      </c>
      <c r="C23" s="46">
        <f>SUM(F23:F24)</f>
        <v>31000</v>
      </c>
      <c r="D23" s="58">
        <v>17</v>
      </c>
      <c r="E23" s="32" t="s">
        <v>686</v>
      </c>
      <c r="F23" s="39">
        <f>SUM('กษ(17)'!C6)</f>
        <v>26000</v>
      </c>
    </row>
    <row r="24" spans="1:6" ht="21">
      <c r="A24" s="53" t="s">
        <v>0</v>
      </c>
      <c r="B24" s="47"/>
      <c r="C24" s="38" t="s">
        <v>0</v>
      </c>
      <c r="D24" s="58">
        <v>18</v>
      </c>
      <c r="E24" s="32" t="s">
        <v>687</v>
      </c>
      <c r="F24" s="39">
        <f>SUM('กษ(18)'!C6)</f>
        <v>5000</v>
      </c>
    </row>
    <row r="25" spans="1:6" ht="21">
      <c r="A25" s="55">
        <v>11</v>
      </c>
      <c r="B25" s="49" t="s">
        <v>681</v>
      </c>
      <c r="C25" s="38">
        <v>0</v>
      </c>
      <c r="D25" s="28" t="s">
        <v>0</v>
      </c>
      <c r="E25" s="32"/>
      <c r="F25" s="39">
        <v>0</v>
      </c>
    </row>
    <row r="26" spans="1:6" ht="21">
      <c r="A26" s="55">
        <v>12</v>
      </c>
      <c r="B26" s="49" t="s">
        <v>682</v>
      </c>
      <c r="C26" s="38">
        <f>SUM(F26)</f>
        <v>882940</v>
      </c>
      <c r="D26" s="28">
        <v>19</v>
      </c>
      <c r="E26" s="32" t="s">
        <v>688</v>
      </c>
      <c r="F26" s="39">
        <f>SUM('งบกลาง(19)'!C6)</f>
        <v>882940</v>
      </c>
    </row>
    <row r="27" spans="1:6" ht="21">
      <c r="A27" s="30" t="s">
        <v>0</v>
      </c>
      <c r="B27" s="29" t="s">
        <v>0</v>
      </c>
      <c r="C27" s="41">
        <f>SUM(C6:C26)</f>
        <v>24160000</v>
      </c>
      <c r="D27" s="25" t="s">
        <v>0</v>
      </c>
      <c r="E27" s="35" t="s">
        <v>656</v>
      </c>
      <c r="F27" s="40">
        <f>SUM(F6:F26)</f>
        <v>24160000</v>
      </c>
    </row>
    <row r="28" spans="1:6" ht="21">
      <c r="A28" s="30"/>
      <c r="B28" s="22"/>
      <c r="C28" s="37">
        <v>24160000</v>
      </c>
      <c r="D28" s="25"/>
      <c r="E28" s="36" t="s">
        <v>689</v>
      </c>
      <c r="F28" s="37">
        <v>24160000</v>
      </c>
    </row>
    <row r="29" spans="1:6" ht="21">
      <c r="A29" s="56"/>
      <c r="C29" s="41">
        <f>SUM(C27-C28)</f>
        <v>0</v>
      </c>
      <c r="D29" s="27"/>
      <c r="F29" s="41">
        <f>SUM(F27-F28)</f>
        <v>0</v>
      </c>
    </row>
    <row r="30" spans="1:4" ht="21">
      <c r="A30" s="27"/>
      <c r="D30" s="27"/>
    </row>
  </sheetData>
  <sheetProtection/>
  <mergeCells count="5">
    <mergeCell ref="A4:A5"/>
    <mergeCell ref="A2:F2"/>
    <mergeCell ref="B4:B5"/>
    <mergeCell ref="D4:D5"/>
    <mergeCell ref="E4:E5"/>
  </mergeCells>
  <printOptions/>
  <pageMargins left="0.3937007874015748" right="0.1968503937007874" top="0.5511811023622047" bottom="0.35433070866141736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33CC"/>
  </sheetPr>
  <dimension ref="A1:E49"/>
  <sheetViews>
    <sheetView zoomScalePageLayoutView="0" workbookViewId="0" topLeftCell="A7">
      <selection activeCell="A51" sqref="A51"/>
    </sheetView>
  </sheetViews>
  <sheetFormatPr defaultColWidth="9.140625" defaultRowHeight="12.75"/>
  <cols>
    <col min="1" max="1" width="52.7109375" style="8" customWidth="1"/>
    <col min="2" max="2" width="22.28125" style="8" customWidth="1"/>
    <col min="3" max="3" width="16.7109375" style="8" customWidth="1"/>
    <col min="4" max="16384" width="9.140625" style="8" customWidth="1"/>
  </cols>
  <sheetData>
    <row r="1" spans="1:3" ht="21">
      <c r="A1" s="133" t="s">
        <v>833</v>
      </c>
      <c r="B1" s="139"/>
      <c r="C1" s="139"/>
    </row>
    <row r="2" spans="1:3" ht="21">
      <c r="A2" s="133" t="s">
        <v>836</v>
      </c>
      <c r="B2" s="139"/>
      <c r="C2" s="139"/>
    </row>
    <row r="3" spans="1:3" ht="21">
      <c r="A3" s="133" t="s">
        <v>834</v>
      </c>
      <c r="B3" s="139"/>
      <c r="C3" s="139"/>
    </row>
    <row r="4" spans="1:3" ht="21">
      <c r="A4" s="133" t="s">
        <v>835</v>
      </c>
      <c r="B4" s="139"/>
      <c r="C4" s="139"/>
    </row>
    <row r="5" spans="2:5" ht="21">
      <c r="B5" s="16"/>
      <c r="C5" s="1"/>
      <c r="D5" s="1"/>
      <c r="E5" s="1"/>
    </row>
    <row r="6" spans="1:5" ht="21">
      <c r="A6" s="140" t="s">
        <v>1015</v>
      </c>
      <c r="B6" s="141"/>
      <c r="C6" s="141"/>
      <c r="D6" s="1"/>
      <c r="E6" s="1"/>
    </row>
    <row r="7" spans="1:5" ht="21">
      <c r="A7" s="8" t="s">
        <v>1016</v>
      </c>
      <c r="B7" s="16"/>
      <c r="C7" s="1"/>
      <c r="D7" s="1"/>
      <c r="E7" s="1"/>
    </row>
    <row r="8" spans="1:5" ht="21">
      <c r="A8" s="8" t="s">
        <v>1017</v>
      </c>
      <c r="B8" s="16"/>
      <c r="C8" s="1"/>
      <c r="D8" s="1"/>
      <c r="E8" s="1"/>
    </row>
    <row r="9" spans="2:5" ht="21">
      <c r="B9" s="16"/>
      <c r="C9" s="1"/>
      <c r="D9" s="1"/>
      <c r="E9" s="1"/>
    </row>
    <row r="10" spans="1:3" ht="21">
      <c r="A10" s="13" t="s">
        <v>839</v>
      </c>
      <c r="B10" s="73">
        <f>SUM(B11:B12)</f>
        <v>24160000</v>
      </c>
      <c r="C10" s="2" t="s">
        <v>4</v>
      </c>
    </row>
    <row r="11" spans="1:3" ht="21">
      <c r="A11" s="8" t="s">
        <v>837</v>
      </c>
      <c r="B11" s="72">
        <v>15660000</v>
      </c>
      <c r="C11" s="8" t="s">
        <v>4</v>
      </c>
    </row>
    <row r="12" spans="1:3" ht="21">
      <c r="A12" s="8" t="s">
        <v>838</v>
      </c>
      <c r="B12" s="72">
        <v>8500000</v>
      </c>
      <c r="C12" s="8" t="s">
        <v>4</v>
      </c>
    </row>
    <row r="13" ht="21">
      <c r="B13" s="8" t="s">
        <v>0</v>
      </c>
    </row>
    <row r="14" spans="1:3" ht="21">
      <c r="A14" s="13" t="s">
        <v>840</v>
      </c>
      <c r="B14" s="76">
        <f>SUM(B16:B20)</f>
        <v>24160000</v>
      </c>
      <c r="C14" s="2" t="s">
        <v>4</v>
      </c>
    </row>
    <row r="15" ht="21">
      <c r="A15" s="2" t="s">
        <v>844</v>
      </c>
    </row>
    <row r="16" spans="1:3" ht="21">
      <c r="A16" s="8" t="s">
        <v>1013</v>
      </c>
      <c r="B16" s="74">
        <f>SUM('สป.(1)'!C9)+'รักษา(3)'!C6+'ป้องกัน(4)'!C6+'สธ.(8)'!C6+'สธ.(9)'!C6+'สธ.(10)'!C6+'สคส.(11)'!C6+'เข้มแข็ง(14)'!C6+'กษ(17)'!C6+'กษ(18)'!C6</f>
        <v>11879520</v>
      </c>
      <c r="C16" s="8" t="s">
        <v>4</v>
      </c>
    </row>
    <row r="17" spans="1:3" ht="21">
      <c r="A17" s="8" t="s">
        <v>842</v>
      </c>
      <c r="B17" s="74">
        <f>SUM('กค.(2)'!C6)</f>
        <v>2143000</v>
      </c>
      <c r="C17" s="8" t="s">
        <v>4</v>
      </c>
    </row>
    <row r="18" spans="1:3" ht="21">
      <c r="A18" s="8" t="s">
        <v>841</v>
      </c>
      <c r="B18" s="74">
        <f>SUM('เคหะ(โยธา)(12)'!C6+'ไฟฟ้าและถนน(13)'!C6)</f>
        <v>3810100</v>
      </c>
      <c r="C18" s="8" t="s">
        <v>4</v>
      </c>
    </row>
    <row r="19" spans="1:3" ht="21">
      <c r="A19" s="8" t="s">
        <v>1014</v>
      </c>
      <c r="B19" s="74">
        <f>SUM('ศษ.(5)'!C6+'ศษ.(6)'!C6+'ศษ.(7)'!C6+'ศส.กีฬา(15)'!C6+'ศาสนา(16)'!C6)</f>
        <v>5444440</v>
      </c>
      <c r="C19" s="8" t="s">
        <v>4</v>
      </c>
    </row>
    <row r="20" spans="1:3" ht="21">
      <c r="A20" s="8" t="s">
        <v>843</v>
      </c>
      <c r="B20" s="74">
        <f>SUM('งบกลาง(19)'!C6)</f>
        <v>882940</v>
      </c>
      <c r="C20" s="8" t="s">
        <v>4</v>
      </c>
    </row>
    <row r="21" ht="21">
      <c r="B21" s="75" t="s">
        <v>0</v>
      </c>
    </row>
    <row r="22" spans="1:3" ht="21">
      <c r="A22" s="2" t="s">
        <v>845</v>
      </c>
      <c r="B22" s="2"/>
      <c r="C22" s="2"/>
    </row>
    <row r="23" spans="1:3" ht="21">
      <c r="A23" s="2"/>
      <c r="B23" s="2"/>
      <c r="C23" s="2"/>
    </row>
    <row r="24" spans="1:3" ht="21">
      <c r="A24" s="55" t="s">
        <v>810</v>
      </c>
      <c r="B24" s="55" t="s">
        <v>798</v>
      </c>
      <c r="C24" s="55" t="s">
        <v>799</v>
      </c>
    </row>
    <row r="25" spans="1:3" ht="21">
      <c r="A25" s="64" t="s">
        <v>800</v>
      </c>
      <c r="B25" s="65"/>
      <c r="C25" s="68" t="s">
        <v>811</v>
      </c>
    </row>
    <row r="26" spans="1:3" ht="21">
      <c r="A26" s="66" t="s">
        <v>801</v>
      </c>
      <c r="B26" s="71">
        <f>SUM(รวมทั้งสิ้น!C6)</f>
        <v>12602520</v>
      </c>
      <c r="C26" s="69" t="s">
        <v>812</v>
      </c>
    </row>
    <row r="27" spans="1:3" ht="21">
      <c r="A27" s="66" t="s">
        <v>802</v>
      </c>
      <c r="B27" s="71">
        <f>SUM(รวมทั้งสิ้น!C8)</f>
        <v>260000</v>
      </c>
      <c r="C27" s="69" t="s">
        <v>813</v>
      </c>
    </row>
    <row r="28" spans="1:3" ht="21">
      <c r="A28" s="66" t="s">
        <v>814</v>
      </c>
      <c r="B28" s="39"/>
      <c r="C28" s="68" t="s">
        <v>815</v>
      </c>
    </row>
    <row r="29" spans="1:3" ht="21">
      <c r="A29" s="66" t="s">
        <v>803</v>
      </c>
      <c r="B29" s="39">
        <f>SUM(รวมทั้งสิ้น!C10)</f>
        <v>4504440</v>
      </c>
      <c r="C29" s="69" t="s">
        <v>816</v>
      </c>
    </row>
    <row r="30" spans="1:3" ht="21">
      <c r="A30" s="64" t="s">
        <v>817</v>
      </c>
      <c r="B30" s="39">
        <f>SUM(รวมทั้งสิ้น!C13)</f>
        <v>475000</v>
      </c>
      <c r="C30" s="69" t="s">
        <v>818</v>
      </c>
    </row>
    <row r="31" spans="1:3" ht="21">
      <c r="A31" s="66" t="s">
        <v>804</v>
      </c>
      <c r="B31" s="39">
        <f>SUM(รวมทั้งสิ้น!C16)</f>
        <v>225000</v>
      </c>
      <c r="C31" s="69" t="s">
        <v>819</v>
      </c>
    </row>
    <row r="32" spans="1:3" ht="21">
      <c r="A32" s="66" t="s">
        <v>805</v>
      </c>
      <c r="B32" s="39">
        <f>SUM(รวมทั้งสิ้น!C17)</f>
        <v>3810100</v>
      </c>
      <c r="C32" s="69" t="s">
        <v>820</v>
      </c>
    </row>
    <row r="33" spans="1:3" ht="21">
      <c r="A33" s="66" t="s">
        <v>806</v>
      </c>
      <c r="B33" s="39">
        <f>SUM(รวมทั้งสิ้น!C19)</f>
        <v>429000</v>
      </c>
      <c r="C33" s="69" t="s">
        <v>821</v>
      </c>
    </row>
    <row r="34" spans="1:3" ht="21">
      <c r="A34" s="66" t="s">
        <v>807</v>
      </c>
      <c r="B34" s="39">
        <f>SUM(รวมทั้งสิ้น!C20)</f>
        <v>940000</v>
      </c>
      <c r="C34" s="70" t="s">
        <v>822</v>
      </c>
    </row>
    <row r="35" spans="1:3" s="1" customFormat="1" ht="21">
      <c r="A35" s="119"/>
      <c r="B35" s="120"/>
      <c r="C35" s="121"/>
    </row>
    <row r="36" spans="1:3" s="1" customFormat="1" ht="21">
      <c r="A36" s="119"/>
      <c r="B36" s="120"/>
      <c r="C36" s="121"/>
    </row>
    <row r="37" spans="1:3" ht="21">
      <c r="A37" s="64" t="s">
        <v>808</v>
      </c>
      <c r="B37" s="39"/>
      <c r="C37" s="63" t="s">
        <v>823</v>
      </c>
    </row>
    <row r="38" spans="1:3" ht="21">
      <c r="A38" s="64" t="s">
        <v>824</v>
      </c>
      <c r="B38" s="39">
        <v>0</v>
      </c>
      <c r="C38" s="69" t="s">
        <v>825</v>
      </c>
    </row>
    <row r="39" spans="1:3" ht="21">
      <c r="A39" s="64" t="s">
        <v>826</v>
      </c>
      <c r="B39" s="39">
        <f>SUM(รวมทั้งสิ้น!C23)</f>
        <v>31000</v>
      </c>
      <c r="C39" s="69" t="s">
        <v>827</v>
      </c>
    </row>
    <row r="40" spans="1:3" ht="21">
      <c r="A40" s="64" t="s">
        <v>828</v>
      </c>
      <c r="B40" s="39">
        <v>0</v>
      </c>
      <c r="C40" s="69" t="s">
        <v>829</v>
      </c>
    </row>
    <row r="41" spans="1:3" ht="21">
      <c r="A41" s="64" t="s">
        <v>809</v>
      </c>
      <c r="B41" s="39"/>
      <c r="C41" s="68" t="s">
        <v>830</v>
      </c>
    </row>
    <row r="42" spans="1:3" ht="21">
      <c r="A42" s="64" t="s">
        <v>831</v>
      </c>
      <c r="B42" s="39">
        <f>SUM(รวมทั้งสิ้น!C26)</f>
        <v>882940</v>
      </c>
      <c r="C42" s="70" t="s">
        <v>832</v>
      </c>
    </row>
    <row r="43" spans="1:3" ht="21">
      <c r="A43" s="67" t="s">
        <v>656</v>
      </c>
      <c r="B43" s="40">
        <f>SUM(B26:B42)</f>
        <v>24160000</v>
      </c>
      <c r="C43" s="63" t="s">
        <v>0</v>
      </c>
    </row>
    <row r="45" spans="1:3" ht="21">
      <c r="A45" s="140" t="s">
        <v>1018</v>
      </c>
      <c r="B45" s="141"/>
      <c r="C45" s="141"/>
    </row>
    <row r="46" ht="21">
      <c r="A46" s="8" t="s">
        <v>1019</v>
      </c>
    </row>
    <row r="47" ht="21">
      <c r="A47" s="8" t="s">
        <v>1022</v>
      </c>
    </row>
    <row r="48" ht="21">
      <c r="A48" s="8" t="s">
        <v>1020</v>
      </c>
    </row>
    <row r="49" ht="21">
      <c r="A49" s="8" t="s">
        <v>1021</v>
      </c>
    </row>
  </sheetData>
  <sheetProtection/>
  <mergeCells count="6">
    <mergeCell ref="A4:C4"/>
    <mergeCell ref="A1:C1"/>
    <mergeCell ref="A2:C2"/>
    <mergeCell ref="A3:C3"/>
    <mergeCell ref="A6:C6"/>
    <mergeCell ref="A45:C45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C84"/>
  <sheetViews>
    <sheetView zoomScalePageLayoutView="0" workbookViewId="0" topLeftCell="A1">
      <selection activeCell="B77" sqref="B77"/>
    </sheetView>
  </sheetViews>
  <sheetFormatPr defaultColWidth="9.140625" defaultRowHeight="12.75"/>
  <cols>
    <col min="1" max="1" width="3.57421875" style="23" customWidth="1"/>
    <col min="2" max="2" width="72.28125" style="23" customWidth="1"/>
    <col min="3" max="3" width="12.7109375" style="23" customWidth="1"/>
    <col min="4" max="4" width="9.7109375" style="23" customWidth="1"/>
    <col min="5" max="16384" width="9.140625" style="23" customWidth="1"/>
  </cols>
  <sheetData>
    <row r="1" spans="1:3" ht="21">
      <c r="A1" s="8"/>
      <c r="B1" s="142" t="s">
        <v>1012</v>
      </c>
      <c r="C1" s="142"/>
    </row>
    <row r="2" spans="1:3" ht="21">
      <c r="A2" s="8"/>
      <c r="B2" s="77"/>
      <c r="C2" s="77"/>
    </row>
    <row r="3" spans="1:3" ht="21">
      <c r="A3" s="78"/>
      <c r="B3" s="79" t="s">
        <v>1009</v>
      </c>
      <c r="C3" s="80">
        <f>SUM(C4+C5)</f>
        <v>24160000</v>
      </c>
    </row>
    <row r="4" spans="1:3" ht="21">
      <c r="A4" s="78"/>
      <c r="B4" s="79" t="s">
        <v>1010</v>
      </c>
      <c r="C4" s="80">
        <v>15660000</v>
      </c>
    </row>
    <row r="5" spans="1:3" ht="21">
      <c r="A5" s="90"/>
      <c r="B5" s="91" t="s">
        <v>1011</v>
      </c>
      <c r="C5" s="92">
        <f>SUM(C83)</f>
        <v>8500000</v>
      </c>
    </row>
    <row r="6" spans="1:3" ht="21">
      <c r="A6" s="78"/>
      <c r="B6" s="93"/>
      <c r="C6" s="94"/>
    </row>
    <row r="7" spans="1:3" ht="21">
      <c r="A7" s="95" t="s">
        <v>919</v>
      </c>
      <c r="B7" s="95" t="s">
        <v>920</v>
      </c>
      <c r="C7" s="96" t="s">
        <v>921</v>
      </c>
    </row>
    <row r="8" spans="1:3" ht="21">
      <c r="A8" s="81"/>
      <c r="B8" s="83" t="s">
        <v>922</v>
      </c>
      <c r="C8" s="82"/>
    </row>
    <row r="9" spans="1:3" ht="21">
      <c r="A9" s="84">
        <v>1</v>
      </c>
      <c r="B9" s="85" t="s">
        <v>956</v>
      </c>
      <c r="C9" s="98">
        <v>20000</v>
      </c>
    </row>
    <row r="10" spans="1:3" ht="21">
      <c r="A10" s="84">
        <v>2</v>
      </c>
      <c r="B10" s="85" t="s">
        <v>957</v>
      </c>
      <c r="C10" s="98">
        <v>10000</v>
      </c>
    </row>
    <row r="11" spans="1:3" ht="21">
      <c r="A11" s="84">
        <v>3</v>
      </c>
      <c r="B11" s="85" t="s">
        <v>932</v>
      </c>
      <c r="C11" s="97">
        <v>100000</v>
      </c>
    </row>
    <row r="12" spans="1:3" ht="21">
      <c r="A12" s="84">
        <v>4</v>
      </c>
      <c r="B12" s="85" t="s">
        <v>958</v>
      </c>
      <c r="C12" s="97">
        <v>10000</v>
      </c>
    </row>
    <row r="13" spans="1:3" ht="21">
      <c r="A13" s="84">
        <v>5</v>
      </c>
      <c r="B13" s="85" t="s">
        <v>959</v>
      </c>
      <c r="C13" s="97">
        <v>30000</v>
      </c>
    </row>
    <row r="14" spans="1:3" ht="21">
      <c r="A14" s="84">
        <v>6</v>
      </c>
      <c r="B14" s="85" t="s">
        <v>960</v>
      </c>
      <c r="C14" s="97">
        <v>100000</v>
      </c>
    </row>
    <row r="15" spans="1:3" ht="21">
      <c r="A15" s="84">
        <v>7</v>
      </c>
      <c r="B15" s="115" t="s">
        <v>973</v>
      </c>
      <c r="C15" s="97">
        <v>240000</v>
      </c>
    </row>
    <row r="16" spans="1:3" ht="21">
      <c r="A16" s="84">
        <v>8</v>
      </c>
      <c r="B16" s="85" t="s">
        <v>964</v>
      </c>
      <c r="C16" s="97">
        <v>5000</v>
      </c>
    </row>
    <row r="17" spans="1:3" ht="21">
      <c r="A17" s="84">
        <v>9</v>
      </c>
      <c r="B17" s="115" t="s">
        <v>975</v>
      </c>
      <c r="C17" s="97">
        <v>150000</v>
      </c>
    </row>
    <row r="18" spans="1:3" ht="21">
      <c r="A18" s="84">
        <v>10</v>
      </c>
      <c r="B18" s="85" t="s">
        <v>976</v>
      </c>
      <c r="C18" s="97">
        <v>70000</v>
      </c>
    </row>
    <row r="19" spans="1:3" ht="21">
      <c r="A19" s="84">
        <v>11</v>
      </c>
      <c r="B19" s="115" t="s">
        <v>961</v>
      </c>
      <c r="C19" s="97">
        <v>30000</v>
      </c>
    </row>
    <row r="20" spans="1:3" ht="21">
      <c r="A20" s="84">
        <v>12</v>
      </c>
      <c r="B20" s="86" t="s">
        <v>929</v>
      </c>
      <c r="C20" s="99">
        <v>60000</v>
      </c>
    </row>
    <row r="21" spans="1:3" ht="21">
      <c r="A21" s="84">
        <v>13</v>
      </c>
      <c r="B21" s="85" t="s">
        <v>930</v>
      </c>
      <c r="C21" s="99">
        <v>10000</v>
      </c>
    </row>
    <row r="22" spans="1:3" ht="21">
      <c r="A22" s="84">
        <v>14</v>
      </c>
      <c r="B22" s="85" t="s">
        <v>928</v>
      </c>
      <c r="C22" s="98">
        <v>70000</v>
      </c>
    </row>
    <row r="23" spans="1:3" ht="21">
      <c r="A23" s="84">
        <v>15</v>
      </c>
      <c r="B23" s="85" t="s">
        <v>980</v>
      </c>
      <c r="C23" s="99">
        <v>150000</v>
      </c>
    </row>
    <row r="24" spans="1:3" ht="21">
      <c r="A24" s="84">
        <v>16</v>
      </c>
      <c r="B24" s="8" t="s">
        <v>923</v>
      </c>
      <c r="C24" s="99">
        <v>12000</v>
      </c>
    </row>
    <row r="25" spans="1:3" ht="21">
      <c r="A25" s="84">
        <v>17</v>
      </c>
      <c r="B25" s="85" t="s">
        <v>924</v>
      </c>
      <c r="C25" s="99">
        <v>12000</v>
      </c>
    </row>
    <row r="26" spans="1:3" ht="21">
      <c r="A26" s="84">
        <v>18</v>
      </c>
      <c r="B26" s="85" t="s">
        <v>925</v>
      </c>
      <c r="C26" s="99">
        <v>15000</v>
      </c>
    </row>
    <row r="27" spans="1:3" ht="21">
      <c r="A27" s="84">
        <v>19</v>
      </c>
      <c r="B27" s="85" t="s">
        <v>927</v>
      </c>
      <c r="C27" s="99">
        <v>15000</v>
      </c>
    </row>
    <row r="28" spans="1:3" ht="21">
      <c r="A28" s="84">
        <v>20</v>
      </c>
      <c r="B28" s="85" t="s">
        <v>982</v>
      </c>
      <c r="C28" s="99">
        <v>40000</v>
      </c>
    </row>
    <row r="29" spans="1:3" ht="21">
      <c r="A29" s="84">
        <v>21</v>
      </c>
      <c r="B29" s="85" t="s">
        <v>1005</v>
      </c>
      <c r="C29" s="99">
        <v>5000</v>
      </c>
    </row>
    <row r="30" spans="1:3" ht="21">
      <c r="A30" s="84">
        <v>22</v>
      </c>
      <c r="B30" s="115" t="s">
        <v>963</v>
      </c>
      <c r="C30" s="99">
        <v>220000</v>
      </c>
    </row>
    <row r="31" spans="1:3" ht="21">
      <c r="A31" s="84">
        <v>23</v>
      </c>
      <c r="B31" s="85" t="s">
        <v>983</v>
      </c>
      <c r="C31" s="99">
        <v>50000</v>
      </c>
    </row>
    <row r="32" spans="1:3" ht="21">
      <c r="A32" s="84">
        <v>24</v>
      </c>
      <c r="B32" s="85" t="s">
        <v>984</v>
      </c>
      <c r="C32" s="99">
        <v>30000</v>
      </c>
    </row>
    <row r="33" spans="1:3" ht="21">
      <c r="A33" s="84">
        <v>25</v>
      </c>
      <c r="B33" s="115" t="s">
        <v>985</v>
      </c>
      <c r="C33" s="99">
        <v>30000</v>
      </c>
    </row>
    <row r="34" spans="1:3" ht="21">
      <c r="A34" s="84">
        <v>26</v>
      </c>
      <c r="B34" s="85" t="s">
        <v>926</v>
      </c>
      <c r="C34" s="99">
        <v>12000</v>
      </c>
    </row>
    <row r="35" spans="1:3" ht="21">
      <c r="A35" s="84">
        <v>27</v>
      </c>
      <c r="B35" s="85" t="s">
        <v>931</v>
      </c>
      <c r="C35" s="99">
        <v>5000</v>
      </c>
    </row>
    <row r="36" spans="1:3" ht="21">
      <c r="A36" s="84">
        <v>28</v>
      </c>
      <c r="B36" s="85" t="s">
        <v>962</v>
      </c>
      <c r="C36" s="99">
        <v>5000</v>
      </c>
    </row>
    <row r="37" spans="1:3" ht="21">
      <c r="A37" s="84">
        <v>29</v>
      </c>
      <c r="B37" s="85" t="s">
        <v>933</v>
      </c>
      <c r="C37" s="97">
        <v>30000</v>
      </c>
    </row>
    <row r="38" spans="1:3" ht="21">
      <c r="A38" s="84">
        <v>30</v>
      </c>
      <c r="B38" s="85" t="s">
        <v>934</v>
      </c>
      <c r="C38" s="97">
        <v>5000</v>
      </c>
    </row>
    <row r="39" spans="1:3" ht="21">
      <c r="A39" s="84">
        <v>31</v>
      </c>
      <c r="B39" s="85" t="s">
        <v>935</v>
      </c>
      <c r="C39" s="97">
        <v>10000</v>
      </c>
    </row>
    <row r="40" spans="1:3" ht="21">
      <c r="A40" s="84">
        <v>32</v>
      </c>
      <c r="B40" s="85" t="s">
        <v>981</v>
      </c>
      <c r="C40" s="97">
        <v>5000</v>
      </c>
    </row>
    <row r="41" spans="1:3" ht="21">
      <c r="A41" s="84">
        <v>33</v>
      </c>
      <c r="B41" s="85" t="s">
        <v>965</v>
      </c>
      <c r="C41" s="97">
        <v>225000</v>
      </c>
    </row>
    <row r="42" spans="1:3" ht="21">
      <c r="A42" s="100">
        <v>34</v>
      </c>
      <c r="B42" s="106" t="s">
        <v>936</v>
      </c>
      <c r="C42" s="107">
        <v>84400</v>
      </c>
    </row>
    <row r="43" spans="1:3" ht="21">
      <c r="A43" s="101"/>
      <c r="B43" s="89"/>
      <c r="C43" s="102"/>
    </row>
    <row r="44" spans="1:3" ht="21">
      <c r="A44" s="103" t="s">
        <v>0</v>
      </c>
      <c r="B44" s="104" t="s">
        <v>937</v>
      </c>
      <c r="C44" s="105" t="s">
        <v>0</v>
      </c>
    </row>
    <row r="45" spans="1:3" ht="21">
      <c r="A45" s="112">
        <v>35</v>
      </c>
      <c r="B45" s="114" t="s">
        <v>974</v>
      </c>
      <c r="C45" s="113">
        <v>200000</v>
      </c>
    </row>
    <row r="46" spans="1:3" ht="21">
      <c r="A46" s="100">
        <v>36</v>
      </c>
      <c r="B46" s="106" t="s">
        <v>938</v>
      </c>
      <c r="C46" s="107">
        <v>33000</v>
      </c>
    </row>
    <row r="47" spans="1:3" ht="21">
      <c r="A47" s="101"/>
      <c r="B47" s="89"/>
      <c r="C47" s="102"/>
    </row>
    <row r="48" spans="1:3" ht="21">
      <c r="A48" s="103" t="s">
        <v>0</v>
      </c>
      <c r="B48" s="104" t="s">
        <v>939</v>
      </c>
      <c r="C48" s="105"/>
    </row>
    <row r="49" spans="1:3" ht="21">
      <c r="A49" s="84">
        <v>37</v>
      </c>
      <c r="B49" s="85" t="s">
        <v>966</v>
      </c>
      <c r="C49" s="97">
        <v>30000</v>
      </c>
    </row>
    <row r="50" spans="1:3" ht="21">
      <c r="A50" s="84">
        <v>38</v>
      </c>
      <c r="B50" s="85" t="s">
        <v>967</v>
      </c>
      <c r="C50" s="97">
        <v>40000</v>
      </c>
    </row>
    <row r="51" spans="1:3" ht="21">
      <c r="A51" s="100">
        <v>39</v>
      </c>
      <c r="B51" s="85" t="s">
        <v>941</v>
      </c>
      <c r="C51" s="107">
        <v>22000</v>
      </c>
    </row>
    <row r="52" spans="1:3" ht="21">
      <c r="A52" s="100">
        <v>40</v>
      </c>
      <c r="B52" s="85" t="s">
        <v>941</v>
      </c>
      <c r="C52" s="107">
        <v>1911000</v>
      </c>
    </row>
    <row r="53" spans="1:3" ht="21">
      <c r="A53" s="84">
        <v>41</v>
      </c>
      <c r="B53" s="85" t="s">
        <v>940</v>
      </c>
      <c r="C53" s="97">
        <v>450000</v>
      </c>
    </row>
    <row r="54" spans="1:3" ht="21">
      <c r="A54" s="103"/>
      <c r="B54" s="8"/>
      <c r="C54" s="105"/>
    </row>
    <row r="55" spans="1:3" ht="21">
      <c r="A55" s="103" t="s">
        <v>0</v>
      </c>
      <c r="B55" s="87" t="s">
        <v>942</v>
      </c>
      <c r="C55" s="105"/>
    </row>
    <row r="56" spans="1:3" ht="21">
      <c r="A56" s="103">
        <v>42</v>
      </c>
      <c r="B56" s="117" t="s">
        <v>977</v>
      </c>
      <c r="C56" s="105">
        <v>432000</v>
      </c>
    </row>
    <row r="57" spans="1:3" ht="21">
      <c r="A57" s="103">
        <v>43</v>
      </c>
      <c r="B57" s="85" t="s">
        <v>978</v>
      </c>
      <c r="C57" s="105">
        <v>12000</v>
      </c>
    </row>
    <row r="58" spans="1:3" ht="21">
      <c r="A58" s="103">
        <v>44</v>
      </c>
      <c r="B58" s="85" t="s">
        <v>968</v>
      </c>
      <c r="C58" s="97">
        <v>5000</v>
      </c>
    </row>
    <row r="59" spans="1:3" ht="21">
      <c r="A59" s="103">
        <v>45</v>
      </c>
      <c r="B59" s="85" t="s">
        <v>979</v>
      </c>
      <c r="C59" s="97">
        <v>50000</v>
      </c>
    </row>
    <row r="60" spans="1:3" ht="21">
      <c r="A60" s="103">
        <v>46</v>
      </c>
      <c r="B60" s="85" t="s">
        <v>986</v>
      </c>
      <c r="C60" s="97">
        <v>10000</v>
      </c>
    </row>
    <row r="61" spans="1:3" ht="21">
      <c r="A61" s="103">
        <v>47</v>
      </c>
      <c r="B61" s="85" t="s">
        <v>987</v>
      </c>
      <c r="C61" s="97">
        <v>20000</v>
      </c>
    </row>
    <row r="62" spans="1:3" ht="21">
      <c r="A62" s="84">
        <v>48</v>
      </c>
      <c r="B62" s="85" t="s">
        <v>944</v>
      </c>
      <c r="C62" s="97">
        <v>20000</v>
      </c>
    </row>
    <row r="63" spans="1:3" ht="21">
      <c r="A63" s="84">
        <v>49</v>
      </c>
      <c r="B63" s="85" t="s">
        <v>1008</v>
      </c>
      <c r="C63" s="97">
        <v>50000</v>
      </c>
    </row>
    <row r="64" spans="1:3" ht="21">
      <c r="A64" s="84">
        <v>50</v>
      </c>
      <c r="B64" s="8" t="s">
        <v>943</v>
      </c>
      <c r="C64" s="97">
        <v>50000</v>
      </c>
    </row>
    <row r="65" spans="1:3" ht="21">
      <c r="A65" s="84">
        <v>51</v>
      </c>
      <c r="B65" s="85" t="s">
        <v>945</v>
      </c>
      <c r="C65" s="88">
        <v>853160</v>
      </c>
    </row>
    <row r="66" spans="1:3" ht="21">
      <c r="A66" s="84">
        <v>52</v>
      </c>
      <c r="B66" s="85" t="s">
        <v>967</v>
      </c>
      <c r="C66" s="88">
        <v>5000</v>
      </c>
    </row>
    <row r="67" spans="1:3" ht="21">
      <c r="A67" s="84">
        <v>53</v>
      </c>
      <c r="B67" s="85" t="s">
        <v>969</v>
      </c>
      <c r="C67" s="97">
        <v>5000</v>
      </c>
    </row>
    <row r="68" spans="1:3" ht="21">
      <c r="A68" s="84">
        <v>54</v>
      </c>
      <c r="B68" s="85" t="s">
        <v>946</v>
      </c>
      <c r="C68" s="97">
        <v>70000</v>
      </c>
    </row>
    <row r="69" spans="1:3" ht="21">
      <c r="A69" s="84">
        <v>55</v>
      </c>
      <c r="B69" s="85" t="s">
        <v>970</v>
      </c>
      <c r="C69" s="97">
        <v>10000</v>
      </c>
    </row>
    <row r="70" spans="1:3" ht="21">
      <c r="A70" s="84">
        <v>56</v>
      </c>
      <c r="B70" s="85" t="s">
        <v>971</v>
      </c>
      <c r="C70" s="88">
        <v>1552000</v>
      </c>
    </row>
    <row r="71" spans="1:3" ht="21">
      <c r="A71" s="84">
        <v>57</v>
      </c>
      <c r="B71" s="8" t="s">
        <v>947</v>
      </c>
      <c r="C71" s="97">
        <v>20000</v>
      </c>
    </row>
    <row r="72" spans="1:3" ht="21">
      <c r="A72" s="84">
        <v>58</v>
      </c>
      <c r="B72" s="85" t="s">
        <v>948</v>
      </c>
      <c r="C72" s="97">
        <v>20000</v>
      </c>
    </row>
    <row r="73" spans="1:3" ht="21">
      <c r="A73" s="84">
        <v>59</v>
      </c>
      <c r="B73" s="85" t="s">
        <v>949</v>
      </c>
      <c r="C73" s="97">
        <v>20000</v>
      </c>
    </row>
    <row r="74" spans="1:3" ht="21">
      <c r="A74" s="84">
        <v>60</v>
      </c>
      <c r="B74" s="85" t="s">
        <v>950</v>
      </c>
      <c r="C74" s="97">
        <v>20000</v>
      </c>
    </row>
    <row r="75" spans="1:3" ht="21">
      <c r="A75" s="84">
        <v>61</v>
      </c>
      <c r="B75" s="85" t="s">
        <v>951</v>
      </c>
      <c r="C75" s="97">
        <v>40000</v>
      </c>
    </row>
    <row r="76" spans="1:3" ht="21">
      <c r="A76" s="84">
        <v>62</v>
      </c>
      <c r="B76" s="85" t="s">
        <v>988</v>
      </c>
      <c r="C76" s="97">
        <v>50000</v>
      </c>
    </row>
    <row r="77" spans="1:3" ht="21">
      <c r="A77" s="84">
        <v>63</v>
      </c>
      <c r="B77" s="118" t="s">
        <v>972</v>
      </c>
      <c r="C77" s="97">
        <v>30000</v>
      </c>
    </row>
    <row r="78" spans="1:3" ht="21">
      <c r="A78" s="100">
        <v>64</v>
      </c>
      <c r="B78" s="106" t="s">
        <v>952</v>
      </c>
      <c r="C78" s="108">
        <v>118100</v>
      </c>
    </row>
    <row r="79" spans="1:3" ht="21">
      <c r="A79" s="101"/>
      <c r="B79" s="89"/>
      <c r="C79" s="109"/>
    </row>
    <row r="80" spans="1:3" ht="21">
      <c r="A80" s="110"/>
      <c r="B80" s="104" t="s">
        <v>688</v>
      </c>
      <c r="C80" s="111"/>
    </row>
    <row r="81" spans="1:3" ht="21">
      <c r="A81" s="28">
        <v>65</v>
      </c>
      <c r="B81" s="85" t="s">
        <v>953</v>
      </c>
      <c r="C81" s="97">
        <v>48000</v>
      </c>
    </row>
    <row r="82" spans="1:3" ht="21">
      <c r="A82" s="28">
        <v>66</v>
      </c>
      <c r="B82" s="89" t="s">
        <v>954</v>
      </c>
      <c r="C82" s="97">
        <v>438340</v>
      </c>
    </row>
    <row r="83" spans="1:3" ht="21">
      <c r="A83" s="84"/>
      <c r="B83" s="83" t="s">
        <v>955</v>
      </c>
      <c r="C83" s="94">
        <f>SUM(C9:C82)</f>
        <v>8500000</v>
      </c>
    </row>
    <row r="84" spans="1:3" ht="21">
      <c r="A84" s="8"/>
      <c r="B84" s="8"/>
      <c r="C84" s="8"/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42"/>
  <sheetViews>
    <sheetView zoomScale="120" zoomScaleNormal="120" zoomScalePageLayoutView="0" workbookViewId="0" topLeftCell="A13">
      <selection activeCell="A20" sqref="A20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3.25">
      <c r="A1" s="123" t="s">
        <v>5</v>
      </c>
      <c r="B1" s="123"/>
      <c r="C1" s="124"/>
      <c r="D1" s="124"/>
    </row>
    <row r="2" spans="1:4" ht="21">
      <c r="A2" s="125" t="s">
        <v>410</v>
      </c>
      <c r="B2" s="125"/>
      <c r="C2" s="124"/>
      <c r="D2" s="124"/>
    </row>
    <row r="3" spans="1:4" ht="21">
      <c r="A3" s="125" t="s">
        <v>1</v>
      </c>
      <c r="B3" s="125"/>
      <c r="C3" s="124"/>
      <c r="D3" s="124"/>
    </row>
    <row r="4" spans="1:2" ht="21">
      <c r="A4" s="5"/>
      <c r="B4" s="5"/>
    </row>
    <row r="5" spans="1:7" ht="23.25" customHeight="1">
      <c r="A5" s="126" t="s">
        <v>175</v>
      </c>
      <c r="B5" s="126"/>
      <c r="C5" s="127"/>
      <c r="D5" s="124"/>
      <c r="E5" s="3"/>
      <c r="F5" s="3"/>
      <c r="G5" s="4"/>
    </row>
    <row r="6" spans="1:7" ht="23.25" customHeight="1">
      <c r="A6" s="12" t="s">
        <v>176</v>
      </c>
      <c r="B6" s="7" t="s">
        <v>2</v>
      </c>
      <c r="C6" s="19">
        <f>SUM(C7+C12+C34+C38+C41)</f>
        <v>180000</v>
      </c>
      <c r="D6" s="11" t="s">
        <v>4</v>
      </c>
      <c r="E6" s="3"/>
      <c r="F6" s="3"/>
      <c r="G6" s="4"/>
    </row>
    <row r="7" spans="1:4" ht="23.25" customHeight="1">
      <c r="A7" s="15" t="s">
        <v>13</v>
      </c>
      <c r="B7" s="7" t="s">
        <v>2</v>
      </c>
      <c r="C7" s="19">
        <f>SUM(C8)</f>
        <v>0</v>
      </c>
      <c r="D7" s="11" t="s">
        <v>4</v>
      </c>
    </row>
    <row r="8" spans="1:4" ht="23.25" customHeight="1">
      <c r="A8" s="21" t="s">
        <v>12</v>
      </c>
      <c r="B8" s="7" t="s">
        <v>2</v>
      </c>
      <c r="C8" s="19">
        <f>SUM(C9+C10)</f>
        <v>0</v>
      </c>
      <c r="D8" s="11" t="s">
        <v>4</v>
      </c>
    </row>
    <row r="9" spans="1:4" ht="21">
      <c r="A9" s="13" t="s">
        <v>173</v>
      </c>
      <c r="B9" s="7" t="s">
        <v>2</v>
      </c>
      <c r="C9" s="19">
        <v>0</v>
      </c>
      <c r="D9" s="11" t="s">
        <v>4</v>
      </c>
    </row>
    <row r="10" spans="1:4" ht="21">
      <c r="A10" s="21" t="s">
        <v>81</v>
      </c>
      <c r="B10" s="7" t="s">
        <v>2</v>
      </c>
      <c r="C10" s="19">
        <v>0</v>
      </c>
      <c r="D10" s="11" t="s">
        <v>4</v>
      </c>
    </row>
    <row r="12" spans="1:6" ht="21">
      <c r="A12" s="13" t="s">
        <v>42</v>
      </c>
      <c r="B12" s="7" t="s">
        <v>2</v>
      </c>
      <c r="C12" s="19">
        <f>SUM(C13+C32)</f>
        <v>180000</v>
      </c>
      <c r="D12" s="11" t="s">
        <v>4</v>
      </c>
      <c r="F12" s="1" t="s">
        <v>0</v>
      </c>
    </row>
    <row r="13" spans="1:4" ht="21">
      <c r="A13" s="13" t="s">
        <v>78</v>
      </c>
      <c r="B13" s="7" t="s">
        <v>2</v>
      </c>
      <c r="C13" s="19">
        <f>SUM(C14+C15+C26)</f>
        <v>180000</v>
      </c>
      <c r="D13" s="11" t="s">
        <v>4</v>
      </c>
    </row>
    <row r="14" spans="1:4" ht="21">
      <c r="A14" s="13" t="s">
        <v>79</v>
      </c>
      <c r="B14" s="7" t="s">
        <v>2</v>
      </c>
      <c r="C14" s="19">
        <v>0</v>
      </c>
      <c r="D14" s="11" t="s">
        <v>4</v>
      </c>
    </row>
    <row r="15" spans="1:4" ht="21">
      <c r="A15" s="13" t="s">
        <v>87</v>
      </c>
      <c r="B15" s="7" t="s">
        <v>2</v>
      </c>
      <c r="C15" s="19">
        <f>SUM(C17)</f>
        <v>150000</v>
      </c>
      <c r="D15" s="11" t="s">
        <v>4</v>
      </c>
    </row>
    <row r="16" ht="21">
      <c r="A16" s="2" t="s">
        <v>177</v>
      </c>
    </row>
    <row r="17" spans="2:4" ht="21">
      <c r="B17" s="7" t="s">
        <v>3</v>
      </c>
      <c r="C17" s="19">
        <f>SUM(C20)</f>
        <v>150000</v>
      </c>
      <c r="D17" s="11" t="s">
        <v>4</v>
      </c>
    </row>
    <row r="18" ht="21">
      <c r="A18" s="8" t="s">
        <v>60</v>
      </c>
    </row>
    <row r="19" spans="1:4" ht="21">
      <c r="A19" s="2" t="s">
        <v>481</v>
      </c>
      <c r="C19" s="16"/>
      <c r="D19" s="11"/>
    </row>
    <row r="20" spans="1:4" ht="21">
      <c r="A20" s="2" t="s">
        <v>482</v>
      </c>
      <c r="B20" s="7" t="s">
        <v>3</v>
      </c>
      <c r="C20" s="16">
        <v>150000</v>
      </c>
      <c r="D20" s="11" t="s">
        <v>4</v>
      </c>
    </row>
    <row r="21" spans="1:4" ht="21">
      <c r="A21" s="8" t="s">
        <v>483</v>
      </c>
      <c r="C21" s="16"/>
      <c r="D21" s="11"/>
    </row>
    <row r="22" ht="21">
      <c r="A22" s="8" t="s">
        <v>604</v>
      </c>
    </row>
    <row r="23" ht="21">
      <c r="A23" s="8" t="s">
        <v>603</v>
      </c>
    </row>
    <row r="24" ht="21">
      <c r="A24" s="8" t="s">
        <v>241</v>
      </c>
    </row>
    <row r="25" ht="21">
      <c r="A25" s="8"/>
    </row>
    <row r="26" spans="1:4" ht="21">
      <c r="A26" s="13" t="s">
        <v>108</v>
      </c>
      <c r="B26" s="7" t="s">
        <v>2</v>
      </c>
      <c r="C26" s="19">
        <f>SUM(C27)</f>
        <v>30000</v>
      </c>
      <c r="D26" s="11" t="s">
        <v>4</v>
      </c>
    </row>
    <row r="27" spans="1:4" ht="21">
      <c r="A27" s="2" t="s">
        <v>240</v>
      </c>
      <c r="B27" s="7" t="s">
        <v>3</v>
      </c>
      <c r="C27" s="16">
        <v>30000</v>
      </c>
      <c r="D27" s="11" t="s">
        <v>4</v>
      </c>
    </row>
    <row r="28" ht="21">
      <c r="A28" s="8" t="s">
        <v>178</v>
      </c>
    </row>
    <row r="29" ht="21">
      <c r="A29" s="8" t="s">
        <v>179</v>
      </c>
    </row>
    <row r="30" ht="21">
      <c r="A30" s="8" t="s">
        <v>241</v>
      </c>
    </row>
    <row r="32" spans="1:4" ht="21">
      <c r="A32" s="13" t="s">
        <v>109</v>
      </c>
      <c r="B32" s="7" t="s">
        <v>2</v>
      </c>
      <c r="C32" s="19">
        <v>0</v>
      </c>
      <c r="D32" s="11" t="s">
        <v>4</v>
      </c>
    </row>
    <row r="33" spans="1:4" ht="21">
      <c r="A33" s="13"/>
      <c r="B33" s="7"/>
      <c r="C33" s="19"/>
      <c r="D33" s="11"/>
    </row>
    <row r="34" spans="1:4" ht="21">
      <c r="A34" s="13" t="s">
        <v>94</v>
      </c>
      <c r="B34" s="7" t="s">
        <v>2</v>
      </c>
      <c r="C34" s="19">
        <f>SUM(C35)</f>
        <v>0</v>
      </c>
      <c r="D34" s="11" t="s">
        <v>4</v>
      </c>
    </row>
    <row r="35" spans="1:4" ht="21">
      <c r="A35" s="13" t="s">
        <v>95</v>
      </c>
      <c r="B35" s="7" t="s">
        <v>2</v>
      </c>
      <c r="C35" s="19">
        <v>0</v>
      </c>
      <c r="D35" s="11" t="s">
        <v>4</v>
      </c>
    </row>
    <row r="38" spans="1:4" ht="21">
      <c r="A38" s="13" t="s">
        <v>121</v>
      </c>
      <c r="B38" s="7" t="s">
        <v>2</v>
      </c>
      <c r="C38" s="19">
        <f>SUM(C39)</f>
        <v>0</v>
      </c>
      <c r="D38" s="11" t="s">
        <v>4</v>
      </c>
    </row>
    <row r="39" spans="1:4" ht="21">
      <c r="A39" s="13" t="s">
        <v>127</v>
      </c>
      <c r="B39" s="7" t="s">
        <v>2</v>
      </c>
      <c r="C39" s="19">
        <v>0</v>
      </c>
      <c r="D39" s="11" t="s">
        <v>4</v>
      </c>
    </row>
    <row r="41" spans="1:4" ht="21">
      <c r="A41" s="13" t="s">
        <v>122</v>
      </c>
      <c r="B41" s="7" t="s">
        <v>2</v>
      </c>
      <c r="C41" s="19">
        <f>SUM(C42)</f>
        <v>0</v>
      </c>
      <c r="D41" s="11" t="s">
        <v>4</v>
      </c>
    </row>
    <row r="42" spans="1:4" ht="21">
      <c r="A42" s="13" t="s">
        <v>123</v>
      </c>
      <c r="B42" s="7" t="s">
        <v>2</v>
      </c>
      <c r="C42" s="19">
        <v>0</v>
      </c>
      <c r="D42" s="11" t="s">
        <v>4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52" useFirstPageNumber="1" horizontalDpi="600" verticalDpi="6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G53"/>
  <sheetViews>
    <sheetView zoomScale="120" zoomScaleNormal="120" zoomScalePageLayoutView="0" workbookViewId="0" topLeftCell="A13">
      <selection activeCell="A10" sqref="A10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3.25">
      <c r="A1" s="123" t="s">
        <v>5</v>
      </c>
      <c r="B1" s="123"/>
      <c r="C1" s="124"/>
      <c r="D1" s="124"/>
    </row>
    <row r="2" spans="1:4" ht="21">
      <c r="A2" s="125" t="s">
        <v>410</v>
      </c>
      <c r="B2" s="125"/>
      <c r="C2" s="124"/>
      <c r="D2" s="124"/>
    </row>
    <row r="3" spans="1:4" ht="21">
      <c r="A3" s="125" t="s">
        <v>1</v>
      </c>
      <c r="B3" s="125"/>
      <c r="C3" s="124"/>
      <c r="D3" s="124"/>
    </row>
    <row r="4" spans="1:2" ht="21">
      <c r="A4" s="5"/>
      <c r="B4" s="5"/>
    </row>
    <row r="5" spans="1:7" ht="23.25" customHeight="1">
      <c r="A5" s="126" t="s">
        <v>175</v>
      </c>
      <c r="B5" s="126"/>
      <c r="C5" s="127"/>
      <c r="D5" s="124"/>
      <c r="E5" s="3"/>
      <c r="F5" s="3"/>
      <c r="G5" s="4"/>
    </row>
    <row r="6" spans="1:7" ht="23.25" customHeight="1">
      <c r="A6" s="12" t="s">
        <v>180</v>
      </c>
      <c r="B6" s="7" t="s">
        <v>2</v>
      </c>
      <c r="C6" s="19">
        <f>SUM(C7+C12+C46+C49+C52)</f>
        <v>80000</v>
      </c>
      <c r="D6" s="11" t="s">
        <v>4</v>
      </c>
      <c r="E6" s="3"/>
      <c r="F6" s="3"/>
      <c r="G6" s="4"/>
    </row>
    <row r="7" spans="1:4" ht="23.25" customHeight="1">
      <c r="A7" s="15" t="s">
        <v>13</v>
      </c>
      <c r="B7" s="7" t="s">
        <v>2</v>
      </c>
      <c r="C7" s="19">
        <f>SUM(C8)</f>
        <v>0</v>
      </c>
      <c r="D7" s="11" t="s">
        <v>4</v>
      </c>
    </row>
    <row r="8" spans="1:4" ht="23.25" customHeight="1">
      <c r="A8" s="21" t="s">
        <v>12</v>
      </c>
      <c r="B8" s="7" t="s">
        <v>2</v>
      </c>
      <c r="C8" s="19">
        <f>SUM(C9+C10)</f>
        <v>0</v>
      </c>
      <c r="D8" s="11" t="s">
        <v>4</v>
      </c>
    </row>
    <row r="9" spans="1:4" ht="21">
      <c r="A9" s="13" t="s">
        <v>173</v>
      </c>
      <c r="B9" s="7" t="s">
        <v>2</v>
      </c>
      <c r="C9" s="19">
        <v>0</v>
      </c>
      <c r="D9" s="11" t="s">
        <v>4</v>
      </c>
    </row>
    <row r="10" spans="1:4" ht="21">
      <c r="A10" s="21" t="s">
        <v>81</v>
      </c>
      <c r="B10" s="7" t="s">
        <v>2</v>
      </c>
      <c r="C10" s="19">
        <v>0</v>
      </c>
      <c r="D10" s="11" t="s">
        <v>4</v>
      </c>
    </row>
    <row r="12" spans="1:6" ht="21">
      <c r="A12" s="13" t="s">
        <v>42</v>
      </c>
      <c r="B12" s="7" t="s">
        <v>2</v>
      </c>
      <c r="C12" s="19">
        <f>SUM(C13+C44)</f>
        <v>80000</v>
      </c>
      <c r="D12" s="11" t="s">
        <v>4</v>
      </c>
      <c r="F12" s="1" t="s">
        <v>0</v>
      </c>
    </row>
    <row r="13" spans="1:4" ht="21">
      <c r="A13" s="13" t="s">
        <v>78</v>
      </c>
      <c r="B13" s="7" t="s">
        <v>2</v>
      </c>
      <c r="C13" s="19">
        <f>SUM(C14+C24+C38)</f>
        <v>80000</v>
      </c>
      <c r="D13" s="11" t="s">
        <v>4</v>
      </c>
    </row>
    <row r="14" spans="1:4" ht="21">
      <c r="A14" s="13" t="s">
        <v>79</v>
      </c>
      <c r="B14" s="7" t="s">
        <v>2</v>
      </c>
      <c r="C14" s="19">
        <f>SUM(C16)</f>
        <v>5000</v>
      </c>
      <c r="D14" s="11" t="s">
        <v>4</v>
      </c>
    </row>
    <row r="15" ht="21">
      <c r="A15" s="2" t="s">
        <v>80</v>
      </c>
    </row>
    <row r="16" spans="2:4" ht="21">
      <c r="B16" s="7" t="s">
        <v>3</v>
      </c>
      <c r="C16" s="19">
        <f>SUM(C18)</f>
        <v>5000</v>
      </c>
      <c r="D16" s="11" t="s">
        <v>4</v>
      </c>
    </row>
    <row r="17" ht="21">
      <c r="A17" s="8" t="s">
        <v>8</v>
      </c>
    </row>
    <row r="18" spans="1:4" ht="21">
      <c r="A18" s="2" t="s">
        <v>183</v>
      </c>
      <c r="B18" s="7" t="s">
        <v>3</v>
      </c>
      <c r="C18" s="16">
        <v>5000</v>
      </c>
      <c r="D18" s="11" t="s">
        <v>4</v>
      </c>
    </row>
    <row r="19" ht="21">
      <c r="A19" s="8" t="s">
        <v>181</v>
      </c>
    </row>
    <row r="20" ht="21">
      <c r="A20" s="8" t="s">
        <v>182</v>
      </c>
    </row>
    <row r="21" ht="21">
      <c r="A21" s="8" t="s">
        <v>388</v>
      </c>
    </row>
    <row r="22" spans="1:4" ht="21">
      <c r="A22" s="8" t="s">
        <v>224</v>
      </c>
      <c r="B22" s="7"/>
      <c r="C22" s="19"/>
      <c r="D22" s="11"/>
    </row>
    <row r="23" spans="1:4" ht="21">
      <c r="A23" s="8"/>
      <c r="B23" s="7"/>
      <c r="C23" s="19"/>
      <c r="D23" s="11"/>
    </row>
    <row r="24" spans="1:4" ht="21">
      <c r="A24" s="13" t="s">
        <v>87</v>
      </c>
      <c r="B24" s="7" t="s">
        <v>2</v>
      </c>
      <c r="C24" s="19">
        <f>SUM(C26)</f>
        <v>70000</v>
      </c>
      <c r="D24" s="11" t="s">
        <v>4</v>
      </c>
    </row>
    <row r="25" ht="21">
      <c r="A25" s="2" t="s">
        <v>177</v>
      </c>
    </row>
    <row r="26" spans="2:4" ht="21">
      <c r="B26" s="7" t="s">
        <v>3</v>
      </c>
      <c r="C26" s="19">
        <f>SUM(C28)</f>
        <v>70000</v>
      </c>
      <c r="D26" s="11" t="s">
        <v>4</v>
      </c>
    </row>
    <row r="27" ht="21">
      <c r="A27" s="8" t="s">
        <v>60</v>
      </c>
    </row>
    <row r="28" spans="1:4" ht="21">
      <c r="A28" s="2" t="s">
        <v>737</v>
      </c>
      <c r="B28" s="7" t="s">
        <v>3</v>
      </c>
      <c r="C28" s="16">
        <v>70000</v>
      </c>
      <c r="D28" s="11" t="s">
        <v>4</v>
      </c>
    </row>
    <row r="29" spans="1:4" ht="21">
      <c r="A29" s="8" t="s">
        <v>184</v>
      </c>
      <c r="C29" s="16"/>
      <c r="D29" s="11"/>
    </row>
    <row r="30" ht="21">
      <c r="A30" s="8" t="s">
        <v>185</v>
      </c>
    </row>
    <row r="31" ht="21">
      <c r="A31" s="8" t="s">
        <v>739</v>
      </c>
    </row>
    <row r="32" ht="21">
      <c r="A32" s="8" t="s">
        <v>740</v>
      </c>
    </row>
    <row r="33" ht="21">
      <c r="A33" s="8" t="s">
        <v>738</v>
      </c>
    </row>
    <row r="34" ht="21">
      <c r="A34" s="8" t="s">
        <v>241</v>
      </c>
    </row>
    <row r="35" ht="21">
      <c r="A35" s="8"/>
    </row>
    <row r="36" ht="21">
      <c r="A36" s="8"/>
    </row>
    <row r="37" ht="21">
      <c r="A37" s="8"/>
    </row>
    <row r="38" spans="1:4" ht="21">
      <c r="A38" s="13" t="s">
        <v>108</v>
      </c>
      <c r="B38" s="7" t="s">
        <v>2</v>
      </c>
      <c r="C38" s="19">
        <f>SUM(C39)</f>
        <v>5000</v>
      </c>
      <c r="D38" s="11" t="s">
        <v>4</v>
      </c>
    </row>
    <row r="39" spans="1:4" ht="21">
      <c r="A39" s="2" t="s">
        <v>242</v>
      </c>
      <c r="B39" s="7" t="s">
        <v>3</v>
      </c>
      <c r="C39" s="16">
        <v>5000</v>
      </c>
      <c r="D39" s="11" t="s">
        <v>4</v>
      </c>
    </row>
    <row r="40" ht="21">
      <c r="A40" s="8" t="s">
        <v>186</v>
      </c>
    </row>
    <row r="41" ht="21">
      <c r="A41" s="8" t="s">
        <v>389</v>
      </c>
    </row>
    <row r="42" ht="21">
      <c r="A42" s="1" t="s">
        <v>390</v>
      </c>
    </row>
    <row r="44" spans="1:4" ht="21">
      <c r="A44" s="13" t="s">
        <v>109</v>
      </c>
      <c r="B44" s="7" t="s">
        <v>2</v>
      </c>
      <c r="C44" s="19">
        <v>0</v>
      </c>
      <c r="D44" s="11" t="s">
        <v>4</v>
      </c>
    </row>
    <row r="45" spans="1:4" ht="21">
      <c r="A45" s="13"/>
      <c r="B45" s="7"/>
      <c r="C45" s="19"/>
      <c r="D45" s="11"/>
    </row>
    <row r="46" spans="1:4" ht="21">
      <c r="A46" s="13" t="s">
        <v>94</v>
      </c>
      <c r="B46" s="7" t="s">
        <v>2</v>
      </c>
      <c r="C46" s="19">
        <f>SUM(C47)</f>
        <v>0</v>
      </c>
      <c r="D46" s="11" t="s">
        <v>4</v>
      </c>
    </row>
    <row r="47" spans="1:4" ht="21">
      <c r="A47" s="13" t="s">
        <v>95</v>
      </c>
      <c r="B47" s="7" t="s">
        <v>2</v>
      </c>
      <c r="C47" s="19">
        <v>0</v>
      </c>
      <c r="D47" s="11" t="s">
        <v>4</v>
      </c>
    </row>
    <row r="49" spans="1:4" ht="21">
      <c r="A49" s="13" t="s">
        <v>121</v>
      </c>
      <c r="B49" s="7" t="s">
        <v>2</v>
      </c>
      <c r="C49" s="19">
        <f>SUM(C50)</f>
        <v>0</v>
      </c>
      <c r="D49" s="11" t="s">
        <v>4</v>
      </c>
    </row>
    <row r="50" spans="1:4" ht="21">
      <c r="A50" s="13" t="s">
        <v>127</v>
      </c>
      <c r="B50" s="7" t="s">
        <v>2</v>
      </c>
      <c r="C50" s="19">
        <v>0</v>
      </c>
      <c r="D50" s="11" t="s">
        <v>4</v>
      </c>
    </row>
    <row r="52" spans="1:4" ht="21">
      <c r="A52" s="13" t="s">
        <v>122</v>
      </c>
      <c r="B52" s="7" t="s">
        <v>2</v>
      </c>
      <c r="C52" s="19">
        <f>SUM(C53)</f>
        <v>0</v>
      </c>
      <c r="D52" s="11" t="s">
        <v>4</v>
      </c>
    </row>
    <row r="53" spans="1:4" ht="21">
      <c r="A53" s="13" t="s">
        <v>123</v>
      </c>
      <c r="B53" s="7" t="s">
        <v>2</v>
      </c>
      <c r="C53" s="19">
        <v>0</v>
      </c>
      <c r="D53" s="11" t="s">
        <v>4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54" useFirstPageNumber="1" horizontalDpi="600" verticalDpi="600" orientation="portrait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G264"/>
  <sheetViews>
    <sheetView zoomScale="120" zoomScaleNormal="120" zoomScalePageLayoutView="0" workbookViewId="0" topLeftCell="A130">
      <selection activeCell="D13" sqref="D13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3.25">
      <c r="A1" s="123" t="s">
        <v>5</v>
      </c>
      <c r="B1" s="123"/>
      <c r="C1" s="124"/>
      <c r="D1" s="124"/>
    </row>
    <row r="2" spans="1:4" ht="21">
      <c r="A2" s="125" t="s">
        <v>410</v>
      </c>
      <c r="B2" s="125"/>
      <c r="C2" s="124"/>
      <c r="D2" s="124"/>
    </row>
    <row r="3" spans="1:4" ht="21">
      <c r="A3" s="125" t="s">
        <v>1</v>
      </c>
      <c r="B3" s="125"/>
      <c r="C3" s="124"/>
      <c r="D3" s="124"/>
    </row>
    <row r="4" spans="1:2" ht="21">
      <c r="A4" s="2"/>
      <c r="B4" s="2"/>
    </row>
    <row r="5" spans="1:7" ht="23.25" customHeight="1">
      <c r="A5" s="126" t="s">
        <v>187</v>
      </c>
      <c r="B5" s="126"/>
      <c r="C5" s="127"/>
      <c r="D5" s="124"/>
      <c r="E5" s="3"/>
      <c r="F5" s="3"/>
      <c r="G5" s="4"/>
    </row>
    <row r="6" spans="1:7" ht="23.25" customHeight="1">
      <c r="A6" s="12" t="s">
        <v>188</v>
      </c>
      <c r="B6" s="7" t="s">
        <v>2</v>
      </c>
      <c r="C6" s="19">
        <f>SUM(C7+C38+C168+C260+C263)</f>
        <v>2647440</v>
      </c>
      <c r="D6" s="11" t="s">
        <v>4</v>
      </c>
      <c r="E6" s="3"/>
      <c r="F6" s="3"/>
      <c r="G6" s="4"/>
    </row>
    <row r="7" spans="1:4" ht="23.25" customHeight="1">
      <c r="A7" s="15" t="s">
        <v>13</v>
      </c>
      <c r="B7" s="7" t="s">
        <v>2</v>
      </c>
      <c r="C7" s="19">
        <f>SUM(C8)</f>
        <v>794180</v>
      </c>
      <c r="D7" s="11" t="s">
        <v>4</v>
      </c>
    </row>
    <row r="8" spans="1:4" ht="23.25" customHeight="1">
      <c r="A8" s="21" t="s">
        <v>12</v>
      </c>
      <c r="B8" s="7" t="s">
        <v>2</v>
      </c>
      <c r="C8" s="19">
        <f>SUM(C9+C30)</f>
        <v>794180</v>
      </c>
      <c r="D8" s="11" t="s">
        <v>4</v>
      </c>
    </row>
    <row r="9" spans="1:4" ht="21">
      <c r="A9" s="13" t="s">
        <v>173</v>
      </c>
      <c r="B9" s="7" t="s">
        <v>2</v>
      </c>
      <c r="C9" s="19">
        <f>SUM(C10+C16+C22+C26)</f>
        <v>686180</v>
      </c>
      <c r="D9" s="11" t="s">
        <v>4</v>
      </c>
    </row>
    <row r="10" spans="1:4" ht="21">
      <c r="A10" s="2" t="s">
        <v>131</v>
      </c>
      <c r="B10" s="7" t="s">
        <v>3</v>
      </c>
      <c r="C10" s="16">
        <v>492000</v>
      </c>
      <c r="D10" s="11" t="s">
        <v>4</v>
      </c>
    </row>
    <row r="11" ht="21">
      <c r="A11" s="8" t="s">
        <v>189</v>
      </c>
    </row>
    <row r="12" spans="1:5" ht="21">
      <c r="A12" s="8" t="s">
        <v>190</v>
      </c>
      <c r="B12" s="17"/>
      <c r="C12" s="17" t="s">
        <v>144</v>
      </c>
      <c r="D12" s="20"/>
      <c r="E12" s="8"/>
    </row>
    <row r="13" spans="1:3" ht="21">
      <c r="A13" s="8" t="s">
        <v>191</v>
      </c>
      <c r="B13" s="17" t="s">
        <v>0</v>
      </c>
      <c r="C13" s="17" t="s">
        <v>144</v>
      </c>
    </row>
    <row r="14" ht="21">
      <c r="A14" s="1" t="s">
        <v>243</v>
      </c>
    </row>
    <row r="16" spans="1:4" ht="21">
      <c r="A16" s="2" t="s">
        <v>411</v>
      </c>
      <c r="B16" s="7" t="s">
        <v>3</v>
      </c>
      <c r="C16" s="16">
        <v>42000</v>
      </c>
      <c r="D16" s="11" t="s">
        <v>4</v>
      </c>
    </row>
    <row r="17" ht="21">
      <c r="A17" s="8" t="s">
        <v>192</v>
      </c>
    </row>
    <row r="18" ht="21">
      <c r="A18" s="8" t="s">
        <v>244</v>
      </c>
    </row>
    <row r="19" ht="21">
      <c r="A19" s="1" t="s">
        <v>243</v>
      </c>
    </row>
    <row r="21" spans="1:4" ht="21">
      <c r="A21" s="13" t="s">
        <v>193</v>
      </c>
      <c r="B21" s="7" t="s">
        <v>0</v>
      </c>
      <c r="C21" s="19" t="s">
        <v>0</v>
      </c>
      <c r="D21" s="11" t="s">
        <v>0</v>
      </c>
    </row>
    <row r="22" spans="1:4" ht="21">
      <c r="A22" s="2" t="s">
        <v>412</v>
      </c>
      <c r="B22" s="7" t="s">
        <v>3</v>
      </c>
      <c r="C22" s="16">
        <v>134180</v>
      </c>
      <c r="D22" s="11" t="s">
        <v>4</v>
      </c>
    </row>
    <row r="23" ht="21">
      <c r="A23" s="8" t="s">
        <v>194</v>
      </c>
    </row>
    <row r="24" ht="21">
      <c r="A24" s="1" t="s">
        <v>243</v>
      </c>
    </row>
    <row r="25" ht="21">
      <c r="A25" s="8"/>
    </row>
    <row r="26" spans="1:4" ht="21">
      <c r="A26" s="2" t="s">
        <v>413</v>
      </c>
      <c r="B26" s="7" t="s">
        <v>3</v>
      </c>
      <c r="C26" s="16">
        <v>18000</v>
      </c>
      <c r="D26" s="11" t="s">
        <v>4</v>
      </c>
    </row>
    <row r="27" ht="21">
      <c r="A27" s="8" t="s">
        <v>195</v>
      </c>
    </row>
    <row r="28" ht="21">
      <c r="A28" s="1" t="s">
        <v>243</v>
      </c>
    </row>
    <row r="29" ht="21">
      <c r="A29" s="8"/>
    </row>
    <row r="30" spans="1:4" ht="21">
      <c r="A30" s="21" t="s">
        <v>81</v>
      </c>
      <c r="B30" s="7" t="s">
        <v>2</v>
      </c>
      <c r="C30" s="19">
        <f>SUM(C31)</f>
        <v>108000</v>
      </c>
      <c r="D30" s="11" t="s">
        <v>4</v>
      </c>
    </row>
    <row r="31" spans="1:4" ht="21">
      <c r="A31" s="2" t="s">
        <v>414</v>
      </c>
      <c r="B31" s="7" t="s">
        <v>3</v>
      </c>
      <c r="C31" s="16">
        <v>108000</v>
      </c>
      <c r="D31" s="11" t="s">
        <v>4</v>
      </c>
    </row>
    <row r="32" ht="21">
      <c r="A32" s="8" t="s">
        <v>741</v>
      </c>
    </row>
    <row r="33" ht="21">
      <c r="A33" s="1" t="s">
        <v>243</v>
      </c>
    </row>
    <row r="34" ht="21">
      <c r="A34" s="1" t="s">
        <v>0</v>
      </c>
    </row>
    <row r="38" spans="1:6" ht="21">
      <c r="A38" s="13" t="s">
        <v>42</v>
      </c>
      <c r="B38" s="7" t="s">
        <v>2</v>
      </c>
      <c r="C38" s="19">
        <f>SUM(C39+C159)</f>
        <v>1735160</v>
      </c>
      <c r="D38" s="11" t="s">
        <v>4</v>
      </c>
      <c r="F38" s="1" t="s">
        <v>0</v>
      </c>
    </row>
    <row r="39" spans="1:4" ht="21">
      <c r="A39" s="13" t="s">
        <v>78</v>
      </c>
      <c r="B39" s="7" t="s">
        <v>2</v>
      </c>
      <c r="C39" s="19">
        <f>SUM(C40+C61+C104)</f>
        <v>1720160</v>
      </c>
      <c r="D39" s="11" t="s">
        <v>4</v>
      </c>
    </row>
    <row r="40" spans="1:4" ht="21">
      <c r="A40" s="13" t="s">
        <v>79</v>
      </c>
      <c r="B40" s="7" t="s">
        <v>2</v>
      </c>
      <c r="C40" s="19">
        <f>SUM(C42+C52+C57)</f>
        <v>23000</v>
      </c>
      <c r="D40" s="11" t="s">
        <v>4</v>
      </c>
    </row>
    <row r="41" ht="21">
      <c r="A41" s="2" t="s">
        <v>80</v>
      </c>
    </row>
    <row r="42" spans="2:4" ht="21">
      <c r="B42" s="7" t="s">
        <v>3</v>
      </c>
      <c r="C42" s="19">
        <f>SUM(C44)</f>
        <v>10000</v>
      </c>
      <c r="D42" s="11" t="s">
        <v>4</v>
      </c>
    </row>
    <row r="43" ht="21">
      <c r="A43" s="8" t="s">
        <v>8</v>
      </c>
    </row>
    <row r="44" spans="1:4" ht="21">
      <c r="A44" s="2" t="s">
        <v>418</v>
      </c>
      <c r="B44" s="7" t="s">
        <v>3</v>
      </c>
      <c r="C44" s="16">
        <v>10000</v>
      </c>
      <c r="D44" s="11" t="s">
        <v>4</v>
      </c>
    </row>
    <row r="45" ht="21">
      <c r="A45" s="8" t="s">
        <v>416</v>
      </c>
    </row>
    <row r="46" ht="21">
      <c r="A46" s="8" t="s">
        <v>417</v>
      </c>
    </row>
    <row r="47" ht="21">
      <c r="A47" s="8" t="s">
        <v>419</v>
      </c>
    </row>
    <row r="48" ht="21">
      <c r="A48" s="8" t="s">
        <v>420</v>
      </c>
    </row>
    <row r="49" ht="21">
      <c r="A49" s="8" t="s">
        <v>421</v>
      </c>
    </row>
    <row r="50" ht="21">
      <c r="A50" s="1" t="s">
        <v>243</v>
      </c>
    </row>
    <row r="51" ht="21">
      <c r="A51" s="8"/>
    </row>
    <row r="52" spans="1:4" ht="21">
      <c r="A52" s="2" t="s">
        <v>84</v>
      </c>
      <c r="B52" s="7" t="s">
        <v>3</v>
      </c>
      <c r="C52" s="16">
        <v>5000</v>
      </c>
      <c r="D52" s="11" t="s">
        <v>4</v>
      </c>
    </row>
    <row r="53" ht="21">
      <c r="A53" s="8" t="s">
        <v>196</v>
      </c>
    </row>
    <row r="54" ht="21">
      <c r="A54" s="8" t="s">
        <v>393</v>
      </c>
    </row>
    <row r="55" ht="21">
      <c r="A55" s="1" t="s">
        <v>243</v>
      </c>
    </row>
    <row r="57" spans="1:4" ht="21">
      <c r="A57" s="2" t="s">
        <v>197</v>
      </c>
      <c r="B57" s="7" t="s">
        <v>3</v>
      </c>
      <c r="C57" s="16">
        <v>8000</v>
      </c>
      <c r="D57" s="11" t="s">
        <v>4</v>
      </c>
    </row>
    <row r="58" ht="21">
      <c r="A58" s="8" t="s">
        <v>198</v>
      </c>
    </row>
    <row r="59" ht="21">
      <c r="A59" s="8" t="s">
        <v>243</v>
      </c>
    </row>
    <row r="61" spans="1:4" ht="21">
      <c r="A61" s="13" t="s">
        <v>87</v>
      </c>
      <c r="B61" s="7" t="s">
        <v>2</v>
      </c>
      <c r="C61" s="19">
        <f>SUM(C62+C76+C99)</f>
        <v>662000</v>
      </c>
      <c r="D61" s="11" t="s">
        <v>4</v>
      </c>
    </row>
    <row r="62" spans="1:4" ht="21">
      <c r="A62" s="2" t="s">
        <v>88</v>
      </c>
      <c r="B62" s="7" t="s">
        <v>3</v>
      </c>
      <c r="C62" s="19">
        <f>SUM(C64)</f>
        <v>180000</v>
      </c>
      <c r="D62" s="11" t="s">
        <v>4</v>
      </c>
    </row>
    <row r="63" ht="21">
      <c r="A63" s="8" t="s">
        <v>47</v>
      </c>
    </row>
    <row r="64" spans="1:4" ht="21">
      <c r="A64" s="2" t="s">
        <v>48</v>
      </c>
      <c r="B64" s="7" t="s">
        <v>3</v>
      </c>
      <c r="C64" s="16">
        <v>180000</v>
      </c>
      <c r="D64" s="11" t="s">
        <v>4</v>
      </c>
    </row>
    <row r="65" ht="21">
      <c r="A65" s="8" t="s">
        <v>199</v>
      </c>
    </row>
    <row r="66" ht="21">
      <c r="A66" s="8" t="s">
        <v>200</v>
      </c>
    </row>
    <row r="67" ht="21">
      <c r="A67" s="8" t="s">
        <v>777</v>
      </c>
    </row>
    <row r="68" ht="21">
      <c r="A68" s="8" t="s">
        <v>778</v>
      </c>
    </row>
    <row r="69" ht="21">
      <c r="A69" s="8" t="s">
        <v>243</v>
      </c>
    </row>
    <row r="70" ht="21">
      <c r="A70" s="8" t="s">
        <v>0</v>
      </c>
    </row>
    <row r="71" ht="21">
      <c r="A71" s="8"/>
    </row>
    <row r="72" ht="21">
      <c r="A72" s="8"/>
    </row>
    <row r="73" ht="21">
      <c r="A73" s="8"/>
    </row>
    <row r="74" ht="21">
      <c r="A74" s="8"/>
    </row>
    <row r="75" ht="21">
      <c r="A75" s="2" t="s">
        <v>169</v>
      </c>
    </row>
    <row r="76" spans="2:4" ht="21">
      <c r="B76" s="7" t="s">
        <v>3</v>
      </c>
      <c r="C76" s="19">
        <f>SUM(C79+C86)</f>
        <v>472000</v>
      </c>
      <c r="D76" s="11" t="s">
        <v>4</v>
      </c>
    </row>
    <row r="77" ht="21">
      <c r="A77" s="8" t="s">
        <v>60</v>
      </c>
    </row>
    <row r="78" spans="1:4" ht="21">
      <c r="A78" s="2" t="s">
        <v>136</v>
      </c>
      <c r="C78" s="16" t="s">
        <v>0</v>
      </c>
      <c r="D78" s="11" t="s">
        <v>0</v>
      </c>
    </row>
    <row r="79" spans="2:4" ht="21">
      <c r="B79" s="7" t="s">
        <v>3</v>
      </c>
      <c r="C79" s="16">
        <v>40000</v>
      </c>
      <c r="D79" s="11" t="s">
        <v>4</v>
      </c>
    </row>
    <row r="80" ht="21">
      <c r="A80" s="8" t="s">
        <v>65</v>
      </c>
    </row>
    <row r="81" ht="21">
      <c r="A81" s="8" t="s">
        <v>170</v>
      </c>
    </row>
    <row r="82" ht="21">
      <c r="A82" s="8" t="s">
        <v>386</v>
      </c>
    </row>
    <row r="83" ht="21">
      <c r="A83" s="8" t="s">
        <v>563</v>
      </c>
    </row>
    <row r="84" ht="21">
      <c r="A84" s="8" t="s">
        <v>597</v>
      </c>
    </row>
    <row r="85" ht="21">
      <c r="A85" s="8" t="s">
        <v>243</v>
      </c>
    </row>
    <row r="86" spans="1:4" ht="21">
      <c r="A86" s="2" t="s">
        <v>532</v>
      </c>
      <c r="B86" s="7" t="s">
        <v>3</v>
      </c>
      <c r="C86" s="16">
        <v>432000</v>
      </c>
      <c r="D86" s="11" t="s">
        <v>4</v>
      </c>
    </row>
    <row r="87" ht="21">
      <c r="A87" s="2" t="s">
        <v>533</v>
      </c>
    </row>
    <row r="88" ht="21">
      <c r="A88" s="8" t="s">
        <v>507</v>
      </c>
    </row>
    <row r="89" ht="21">
      <c r="A89" s="8" t="s">
        <v>742</v>
      </c>
    </row>
    <row r="90" ht="21">
      <c r="A90" s="1" t="s">
        <v>245</v>
      </c>
    </row>
    <row r="91" ht="21">
      <c r="A91" s="2" t="s">
        <v>534</v>
      </c>
    </row>
    <row r="92" ht="21">
      <c r="A92" s="8" t="s">
        <v>509</v>
      </c>
    </row>
    <row r="93" ht="21">
      <c r="A93" s="8" t="s">
        <v>508</v>
      </c>
    </row>
    <row r="94" ht="21">
      <c r="A94" s="8" t="s">
        <v>691</v>
      </c>
    </row>
    <row r="95" ht="21">
      <c r="A95" s="8" t="s">
        <v>780</v>
      </c>
    </row>
    <row r="96" ht="21">
      <c r="A96" s="8" t="s">
        <v>779</v>
      </c>
    </row>
    <row r="97" ht="21">
      <c r="A97" s="1" t="s">
        <v>245</v>
      </c>
    </row>
    <row r="98" ht="21">
      <c r="A98" s="8"/>
    </row>
    <row r="99" spans="1:4" ht="21">
      <c r="A99" s="2" t="s">
        <v>223</v>
      </c>
      <c r="B99" s="7" t="s">
        <v>3</v>
      </c>
      <c r="C99" s="16">
        <v>10000</v>
      </c>
      <c r="D99" s="11" t="s">
        <v>4</v>
      </c>
    </row>
    <row r="100" ht="21">
      <c r="A100" s="8" t="s">
        <v>71</v>
      </c>
    </row>
    <row r="101" ht="21">
      <c r="A101" s="8" t="s">
        <v>237</v>
      </c>
    </row>
    <row r="102" ht="21">
      <c r="A102" s="1" t="s">
        <v>243</v>
      </c>
    </row>
    <row r="103" ht="21">
      <c r="A103" s="8"/>
    </row>
    <row r="104" spans="1:4" ht="21">
      <c r="A104" s="13" t="s">
        <v>108</v>
      </c>
      <c r="B104" s="7" t="s">
        <v>2</v>
      </c>
      <c r="C104" s="19">
        <f>SUM(C105+C112+C117+C123+C138+C143+C149+C154)</f>
        <v>1035160</v>
      </c>
      <c r="D104" s="11" t="s">
        <v>4</v>
      </c>
    </row>
    <row r="105" spans="1:4" ht="21">
      <c r="A105" s="2" t="s">
        <v>97</v>
      </c>
      <c r="B105" s="7" t="s">
        <v>3</v>
      </c>
      <c r="C105" s="16">
        <v>72000</v>
      </c>
      <c r="D105" s="11" t="s">
        <v>4</v>
      </c>
    </row>
    <row r="106" ht="21">
      <c r="A106" s="8" t="s">
        <v>201</v>
      </c>
    </row>
    <row r="107" ht="21">
      <c r="A107" s="8" t="s">
        <v>202</v>
      </c>
    </row>
    <row r="108" ht="21">
      <c r="A108" s="8" t="s">
        <v>391</v>
      </c>
    </row>
    <row r="109" ht="21">
      <c r="A109" s="8" t="s">
        <v>243</v>
      </c>
    </row>
    <row r="110" ht="21">
      <c r="A110" s="8" t="s">
        <v>613</v>
      </c>
    </row>
    <row r="111" ht="21">
      <c r="A111" s="1" t="s">
        <v>245</v>
      </c>
    </row>
    <row r="112" spans="1:4" ht="21">
      <c r="A112" s="2" t="s">
        <v>98</v>
      </c>
      <c r="B112" s="7" t="s">
        <v>3</v>
      </c>
      <c r="C112" s="16">
        <v>10000</v>
      </c>
      <c r="D112" s="11" t="s">
        <v>4</v>
      </c>
    </row>
    <row r="113" ht="21">
      <c r="A113" s="8" t="s">
        <v>510</v>
      </c>
    </row>
    <row r="114" ht="21">
      <c r="A114" s="8" t="s">
        <v>379</v>
      </c>
    </row>
    <row r="115" ht="21">
      <c r="A115" s="8" t="s">
        <v>243</v>
      </c>
    </row>
    <row r="117" spans="1:4" ht="21">
      <c r="A117" s="2" t="s">
        <v>99</v>
      </c>
      <c r="B117" s="7" t="s">
        <v>3</v>
      </c>
      <c r="C117" s="16">
        <v>40000</v>
      </c>
      <c r="D117" s="11" t="s">
        <v>4</v>
      </c>
    </row>
    <row r="118" ht="21">
      <c r="A118" s="8" t="s">
        <v>204</v>
      </c>
    </row>
    <row r="119" ht="21">
      <c r="A119" s="8" t="s">
        <v>205</v>
      </c>
    </row>
    <row r="120" ht="21">
      <c r="A120" s="8" t="s">
        <v>246</v>
      </c>
    </row>
    <row r="121" ht="21">
      <c r="A121" s="8" t="s">
        <v>243</v>
      </c>
    </row>
    <row r="123" spans="1:4" ht="21">
      <c r="A123" s="2" t="s">
        <v>511</v>
      </c>
      <c r="B123" s="7" t="s">
        <v>3</v>
      </c>
      <c r="C123" s="16">
        <v>853160</v>
      </c>
      <c r="D123" s="11" t="s">
        <v>4</v>
      </c>
    </row>
    <row r="124" ht="21">
      <c r="A124" s="8" t="s">
        <v>207</v>
      </c>
    </row>
    <row r="125" ht="21">
      <c r="A125" s="8" t="s">
        <v>206</v>
      </c>
    </row>
    <row r="126" ht="21">
      <c r="A126" s="8" t="s">
        <v>614</v>
      </c>
    </row>
    <row r="127" ht="21">
      <c r="A127" s="8" t="s">
        <v>692</v>
      </c>
    </row>
    <row r="128" ht="21">
      <c r="A128" s="8" t="s">
        <v>517</v>
      </c>
    </row>
    <row r="129" ht="21">
      <c r="A129" s="1" t="s">
        <v>245</v>
      </c>
    </row>
    <row r="130" ht="21">
      <c r="A130" s="8" t="s">
        <v>615</v>
      </c>
    </row>
    <row r="131" ht="21">
      <c r="A131" s="17" t="s">
        <v>551</v>
      </c>
    </row>
    <row r="132" ht="21">
      <c r="A132" s="8" t="s">
        <v>552</v>
      </c>
    </row>
    <row r="133" ht="21">
      <c r="A133" s="8" t="s">
        <v>553</v>
      </c>
    </row>
    <row r="134" ht="21">
      <c r="A134" s="8" t="s">
        <v>554</v>
      </c>
    </row>
    <row r="135" ht="21">
      <c r="A135" s="8" t="s">
        <v>616</v>
      </c>
    </row>
    <row r="136" ht="21">
      <c r="A136" s="1" t="s">
        <v>245</v>
      </c>
    </row>
    <row r="138" spans="1:4" ht="21">
      <c r="A138" s="2" t="s">
        <v>512</v>
      </c>
      <c r="B138" s="7" t="s">
        <v>3</v>
      </c>
      <c r="C138" s="16">
        <v>5000</v>
      </c>
      <c r="D138" s="11" t="s">
        <v>4</v>
      </c>
    </row>
    <row r="139" ht="21">
      <c r="A139" s="8" t="s">
        <v>516</v>
      </c>
    </row>
    <row r="140" ht="21">
      <c r="A140" s="8" t="s">
        <v>515</v>
      </c>
    </row>
    <row r="141" ht="21">
      <c r="A141" s="1" t="s">
        <v>245</v>
      </c>
    </row>
    <row r="142" ht="21">
      <c r="A142" s="8"/>
    </row>
    <row r="143" spans="1:4" ht="21">
      <c r="A143" s="2" t="s">
        <v>513</v>
      </c>
      <c r="B143" s="7" t="s">
        <v>3</v>
      </c>
      <c r="C143" s="16">
        <v>5000</v>
      </c>
      <c r="D143" s="11" t="s">
        <v>4</v>
      </c>
    </row>
    <row r="144" ht="21">
      <c r="A144" s="8" t="s">
        <v>208</v>
      </c>
    </row>
    <row r="145" ht="21">
      <c r="A145" s="8" t="s">
        <v>209</v>
      </c>
    </row>
    <row r="146" ht="21">
      <c r="A146" s="8" t="s">
        <v>392</v>
      </c>
    </row>
    <row r="147" ht="21">
      <c r="A147" s="1" t="s">
        <v>245</v>
      </c>
    </row>
    <row r="149" spans="1:4" ht="21">
      <c r="A149" s="2" t="s">
        <v>102</v>
      </c>
      <c r="B149" s="7" t="s">
        <v>3</v>
      </c>
      <c r="C149" s="16">
        <v>10000</v>
      </c>
      <c r="D149" s="11" t="s">
        <v>4</v>
      </c>
    </row>
    <row r="150" ht="21">
      <c r="A150" s="8" t="s">
        <v>76</v>
      </c>
    </row>
    <row r="151" ht="21">
      <c r="A151" s="8" t="s">
        <v>381</v>
      </c>
    </row>
    <row r="152" ht="21">
      <c r="A152" s="1" t="s">
        <v>243</v>
      </c>
    </row>
    <row r="154" spans="1:4" ht="21">
      <c r="A154" s="2" t="s">
        <v>514</v>
      </c>
      <c r="B154" s="7" t="s">
        <v>3</v>
      </c>
      <c r="C154" s="16">
        <v>40000</v>
      </c>
      <c r="D154" s="11" t="s">
        <v>4</v>
      </c>
    </row>
    <row r="155" ht="21">
      <c r="A155" s="8" t="s">
        <v>211</v>
      </c>
    </row>
    <row r="156" ht="21">
      <c r="A156" s="8" t="s">
        <v>212</v>
      </c>
    </row>
    <row r="157" ht="21">
      <c r="A157" s="8" t="s">
        <v>243</v>
      </c>
    </row>
    <row r="159" spans="1:4" ht="21">
      <c r="A159" s="13" t="s">
        <v>109</v>
      </c>
      <c r="B159" s="7" t="s">
        <v>2</v>
      </c>
      <c r="C159" s="19">
        <f>SUM(C160+C164)</f>
        <v>15000</v>
      </c>
      <c r="D159" s="11" t="s">
        <v>4</v>
      </c>
    </row>
    <row r="160" spans="1:4" ht="21">
      <c r="A160" s="2" t="s">
        <v>104</v>
      </c>
      <c r="B160" s="7" t="s">
        <v>3</v>
      </c>
      <c r="C160" s="16">
        <v>10000</v>
      </c>
      <c r="D160" s="11" t="s">
        <v>4</v>
      </c>
    </row>
    <row r="161" ht="21">
      <c r="A161" s="8" t="s">
        <v>693</v>
      </c>
    </row>
    <row r="162" ht="21">
      <c r="A162" s="1" t="s">
        <v>243</v>
      </c>
    </row>
    <row r="164" spans="1:4" ht="21">
      <c r="A164" s="2" t="s">
        <v>105</v>
      </c>
      <c r="B164" s="7" t="s">
        <v>3</v>
      </c>
      <c r="C164" s="16">
        <v>5000</v>
      </c>
      <c r="D164" s="11" t="s">
        <v>4</v>
      </c>
    </row>
    <row r="165" ht="21">
      <c r="A165" s="8" t="s">
        <v>694</v>
      </c>
    </row>
    <row r="166" ht="21">
      <c r="A166" s="1" t="s">
        <v>243</v>
      </c>
    </row>
    <row r="168" spans="1:4" ht="21">
      <c r="A168" s="13" t="s">
        <v>94</v>
      </c>
      <c r="B168" s="7" t="s">
        <v>2</v>
      </c>
      <c r="C168" s="19">
        <f>SUM(C169)</f>
        <v>118100</v>
      </c>
      <c r="D168" s="11" t="s">
        <v>4</v>
      </c>
    </row>
    <row r="169" spans="1:4" ht="21">
      <c r="A169" s="13" t="s">
        <v>95</v>
      </c>
      <c r="B169" s="7" t="s">
        <v>2</v>
      </c>
      <c r="C169" s="19">
        <f>SUM(C170)</f>
        <v>118100</v>
      </c>
      <c r="D169" s="11" t="s">
        <v>4</v>
      </c>
    </row>
    <row r="170" spans="1:4" ht="21">
      <c r="A170" s="13" t="s">
        <v>119</v>
      </c>
      <c r="B170" s="7" t="s">
        <v>2</v>
      </c>
      <c r="C170" s="19">
        <f>SUM(C171+C196+C204+C211+C223+C230)</f>
        <v>118100</v>
      </c>
      <c r="D170" s="11" t="s">
        <v>4</v>
      </c>
    </row>
    <row r="171" spans="1:4" ht="21">
      <c r="A171" s="2" t="s">
        <v>112</v>
      </c>
      <c r="B171" s="7" t="s">
        <v>3</v>
      </c>
      <c r="C171" s="19">
        <f>SUM(C172+C177+C182+C189)</f>
        <v>19900</v>
      </c>
      <c r="D171" s="11" t="s">
        <v>4</v>
      </c>
    </row>
    <row r="172" spans="1:4" ht="21">
      <c r="A172" s="2" t="s">
        <v>555</v>
      </c>
      <c r="B172" s="7" t="s">
        <v>3</v>
      </c>
      <c r="C172" s="16">
        <v>3450</v>
      </c>
      <c r="D172" s="11" t="s">
        <v>4</v>
      </c>
    </row>
    <row r="173" ht="21">
      <c r="A173" s="8" t="s">
        <v>557</v>
      </c>
    </row>
    <row r="174" ht="21">
      <c r="A174" s="8" t="s">
        <v>142</v>
      </c>
    </row>
    <row r="175" ht="21">
      <c r="A175" s="1" t="s">
        <v>384</v>
      </c>
    </row>
    <row r="176" ht="21">
      <c r="A176" s="1" t="s">
        <v>245</v>
      </c>
    </row>
    <row r="177" spans="1:4" ht="21">
      <c r="A177" s="2" t="s">
        <v>556</v>
      </c>
      <c r="B177" s="7" t="s">
        <v>3</v>
      </c>
      <c r="C177" s="16">
        <v>550</v>
      </c>
      <c r="D177" s="11" t="s">
        <v>4</v>
      </c>
    </row>
    <row r="178" ht="21">
      <c r="A178" s="8" t="s">
        <v>558</v>
      </c>
    </row>
    <row r="179" ht="21">
      <c r="A179" s="8" t="s">
        <v>142</v>
      </c>
    </row>
    <row r="180" ht="21">
      <c r="A180" s="1" t="s">
        <v>384</v>
      </c>
    </row>
    <row r="181" ht="21">
      <c r="A181" s="1" t="s">
        <v>245</v>
      </c>
    </row>
    <row r="182" spans="1:4" ht="21">
      <c r="A182" s="5" t="s">
        <v>115</v>
      </c>
      <c r="B182" s="7" t="s">
        <v>3</v>
      </c>
      <c r="C182" s="16">
        <v>7500</v>
      </c>
      <c r="D182" s="11" t="s">
        <v>4</v>
      </c>
    </row>
    <row r="183" ht="21">
      <c r="A183" s="8" t="s">
        <v>117</v>
      </c>
    </row>
    <row r="184" ht="21">
      <c r="A184" s="8" t="s">
        <v>611</v>
      </c>
    </row>
    <row r="185" ht="21">
      <c r="A185" s="8"/>
    </row>
    <row r="186" ht="21">
      <c r="A186" s="8" t="s">
        <v>142</v>
      </c>
    </row>
    <row r="187" ht="21">
      <c r="A187" s="1" t="s">
        <v>384</v>
      </c>
    </row>
    <row r="188" ht="21">
      <c r="A188" s="1" t="s">
        <v>245</v>
      </c>
    </row>
    <row r="189" spans="1:4" ht="21">
      <c r="A189" s="5" t="s">
        <v>559</v>
      </c>
      <c r="B189" s="7" t="s">
        <v>3</v>
      </c>
      <c r="C189" s="16">
        <v>8400</v>
      </c>
      <c r="D189" s="11" t="s">
        <v>4</v>
      </c>
    </row>
    <row r="190" ht="21">
      <c r="A190" s="8" t="s">
        <v>743</v>
      </c>
    </row>
    <row r="191" ht="21">
      <c r="A191" s="8" t="s">
        <v>744</v>
      </c>
    </row>
    <row r="192" ht="21">
      <c r="A192" s="8" t="s">
        <v>142</v>
      </c>
    </row>
    <row r="193" ht="21">
      <c r="A193" s="1" t="s">
        <v>384</v>
      </c>
    </row>
    <row r="194" ht="21">
      <c r="A194" s="1" t="s">
        <v>245</v>
      </c>
    </row>
    <row r="196" spans="1:4" ht="21">
      <c r="A196" s="2" t="s">
        <v>560</v>
      </c>
      <c r="B196" s="7" t="s">
        <v>3</v>
      </c>
      <c r="C196" s="19">
        <f>SUM(C197)</f>
        <v>50000</v>
      </c>
      <c r="D196" s="11" t="s">
        <v>4</v>
      </c>
    </row>
    <row r="197" spans="1:4" ht="21">
      <c r="A197" s="2" t="s">
        <v>213</v>
      </c>
      <c r="B197" s="7" t="s">
        <v>3</v>
      </c>
      <c r="C197" s="16">
        <v>50000</v>
      </c>
      <c r="D197" s="11" t="s">
        <v>4</v>
      </c>
    </row>
    <row r="198" ht="21">
      <c r="A198" s="8" t="s">
        <v>745</v>
      </c>
    </row>
    <row r="199" ht="21">
      <c r="A199" s="8" t="s">
        <v>746</v>
      </c>
    </row>
    <row r="200" ht="21">
      <c r="A200" s="8" t="s">
        <v>142</v>
      </c>
    </row>
    <row r="201" ht="21">
      <c r="A201" s="1" t="s">
        <v>384</v>
      </c>
    </row>
    <row r="202" ht="21">
      <c r="A202" s="1" t="s">
        <v>245</v>
      </c>
    </row>
    <row r="204" spans="1:4" ht="21">
      <c r="A204" s="2" t="s">
        <v>605</v>
      </c>
      <c r="B204" s="7" t="s">
        <v>3</v>
      </c>
      <c r="C204" s="19">
        <f>SUM(C205)</f>
        <v>6000</v>
      </c>
      <c r="D204" s="11" t="s">
        <v>4</v>
      </c>
    </row>
    <row r="205" spans="1:4" ht="21">
      <c r="A205" s="2" t="s">
        <v>606</v>
      </c>
      <c r="B205" s="7" t="s">
        <v>3</v>
      </c>
      <c r="C205" s="16">
        <v>6000</v>
      </c>
      <c r="D205" s="11" t="s">
        <v>4</v>
      </c>
    </row>
    <row r="206" ht="21">
      <c r="A206" s="8" t="s">
        <v>610</v>
      </c>
    </row>
    <row r="207" ht="21">
      <c r="A207" s="8" t="s">
        <v>142</v>
      </c>
    </row>
    <row r="208" ht="21">
      <c r="A208" s="1" t="s">
        <v>384</v>
      </c>
    </row>
    <row r="209" ht="21">
      <c r="A209" s="1" t="s">
        <v>245</v>
      </c>
    </row>
    <row r="211" spans="1:4" ht="21">
      <c r="A211" s="2" t="s">
        <v>607</v>
      </c>
      <c r="B211" s="7" t="s">
        <v>3</v>
      </c>
      <c r="C211" s="19">
        <f>SUM(C212)</f>
        <v>18000</v>
      </c>
      <c r="D211" s="11" t="s">
        <v>4</v>
      </c>
    </row>
    <row r="212" spans="1:4" ht="21">
      <c r="A212" s="2" t="s">
        <v>214</v>
      </c>
      <c r="B212" s="7" t="s">
        <v>3</v>
      </c>
      <c r="C212" s="16">
        <v>18000</v>
      </c>
      <c r="D212" s="11" t="s">
        <v>4</v>
      </c>
    </row>
    <row r="213" ht="21">
      <c r="A213" s="8" t="s">
        <v>215</v>
      </c>
    </row>
    <row r="214" ht="21">
      <c r="A214" s="8" t="s">
        <v>461</v>
      </c>
    </row>
    <row r="215" ht="21">
      <c r="A215" s="8" t="s">
        <v>216</v>
      </c>
    </row>
    <row r="216" ht="21">
      <c r="A216" s="8" t="s">
        <v>217</v>
      </c>
    </row>
    <row r="217" ht="21">
      <c r="A217" s="17" t="s">
        <v>218</v>
      </c>
    </row>
    <row r="218" ht="21">
      <c r="A218" s="8" t="s">
        <v>219</v>
      </c>
    </row>
    <row r="219" ht="21">
      <c r="A219" s="8" t="s">
        <v>220</v>
      </c>
    </row>
    <row r="220" ht="21">
      <c r="A220" s="17" t="s">
        <v>221</v>
      </c>
    </row>
    <row r="221" ht="21">
      <c r="A221" s="1" t="s">
        <v>245</v>
      </c>
    </row>
    <row r="223" spans="1:4" ht="21">
      <c r="A223" s="2" t="s">
        <v>608</v>
      </c>
      <c r="B223" s="7" t="s">
        <v>3</v>
      </c>
      <c r="C223" s="19">
        <f>SUM(C224)</f>
        <v>2000</v>
      </c>
      <c r="D223" s="11" t="s">
        <v>4</v>
      </c>
    </row>
    <row r="224" spans="1:4" ht="21">
      <c r="A224" s="2" t="s">
        <v>222</v>
      </c>
      <c r="B224" s="7" t="s">
        <v>3</v>
      </c>
      <c r="C224" s="16">
        <v>2000</v>
      </c>
      <c r="D224" s="11" t="s">
        <v>4</v>
      </c>
    </row>
    <row r="225" ht="21">
      <c r="A225" s="8" t="s">
        <v>612</v>
      </c>
    </row>
    <row r="226" ht="21">
      <c r="A226" s="8" t="s">
        <v>142</v>
      </c>
    </row>
    <row r="227" ht="21">
      <c r="A227" s="1" t="s">
        <v>384</v>
      </c>
    </row>
    <row r="228" ht="21" customHeight="1">
      <c r="A228" s="1" t="s">
        <v>245</v>
      </c>
    </row>
    <row r="230" spans="1:4" ht="21">
      <c r="A230" s="2" t="s">
        <v>609</v>
      </c>
      <c r="B230" s="7" t="s">
        <v>3</v>
      </c>
      <c r="C230" s="19">
        <f>SUM(C231+C243)</f>
        <v>22200</v>
      </c>
      <c r="D230" s="11" t="s">
        <v>4</v>
      </c>
    </row>
    <row r="231" spans="1:4" ht="21">
      <c r="A231" s="2" t="s">
        <v>431</v>
      </c>
      <c r="B231" s="7" t="s">
        <v>3</v>
      </c>
      <c r="C231" s="16">
        <v>18000</v>
      </c>
      <c r="D231" s="11" t="s">
        <v>4</v>
      </c>
    </row>
    <row r="232" ht="21">
      <c r="A232" s="8" t="s">
        <v>432</v>
      </c>
    </row>
    <row r="233" ht="21">
      <c r="A233" s="17" t="s">
        <v>436</v>
      </c>
    </row>
    <row r="234" ht="21">
      <c r="A234" s="17" t="s">
        <v>437</v>
      </c>
    </row>
    <row r="235" ht="21">
      <c r="A235" s="1" t="s">
        <v>438</v>
      </c>
    </row>
    <row r="236" ht="21">
      <c r="A236" s="1" t="s">
        <v>439</v>
      </c>
    </row>
    <row r="237" ht="21">
      <c r="A237" s="1" t="s">
        <v>440</v>
      </c>
    </row>
    <row r="238" ht="21">
      <c r="A238" s="1" t="s">
        <v>441</v>
      </c>
    </row>
    <row r="239" ht="21">
      <c r="A239" s="1" t="s">
        <v>433</v>
      </c>
    </row>
    <row r="240" ht="21">
      <c r="A240" s="1" t="s">
        <v>434</v>
      </c>
    </row>
    <row r="241" ht="21">
      <c r="A241" s="1" t="s">
        <v>435</v>
      </c>
    </row>
    <row r="242" ht="21">
      <c r="A242" s="1" t="s">
        <v>245</v>
      </c>
    </row>
    <row r="243" spans="1:4" ht="21">
      <c r="A243" s="2" t="s">
        <v>570</v>
      </c>
      <c r="B243" s="7" t="s">
        <v>3</v>
      </c>
      <c r="C243" s="16">
        <v>4200</v>
      </c>
      <c r="D243" s="11" t="s">
        <v>4</v>
      </c>
    </row>
    <row r="244" ht="21">
      <c r="A244" s="8" t="s">
        <v>571</v>
      </c>
    </row>
    <row r="245" ht="21">
      <c r="A245" s="8" t="s">
        <v>569</v>
      </c>
    </row>
    <row r="246" ht="21">
      <c r="A246" s="17" t="s">
        <v>572</v>
      </c>
    </row>
    <row r="247" ht="21">
      <c r="A247" s="17" t="s">
        <v>573</v>
      </c>
    </row>
    <row r="248" ht="21">
      <c r="A248" s="17" t="s">
        <v>574</v>
      </c>
    </row>
    <row r="249" ht="21">
      <c r="A249" s="17" t="s">
        <v>575</v>
      </c>
    </row>
    <row r="250" ht="21">
      <c r="A250" s="8" t="s">
        <v>576</v>
      </c>
    </row>
    <row r="251" spans="1:4" ht="21">
      <c r="A251" s="17" t="s">
        <v>577</v>
      </c>
      <c r="B251" s="7"/>
      <c r="C251" s="16"/>
      <c r="D251" s="11"/>
    </row>
    <row r="252" spans="1:4" ht="21">
      <c r="A252" s="17" t="s">
        <v>578</v>
      </c>
      <c r="B252" s="7"/>
      <c r="C252" s="16"/>
      <c r="D252" s="11"/>
    </row>
    <row r="253" spans="1:4" ht="21">
      <c r="A253" s="17" t="s">
        <v>579</v>
      </c>
      <c r="B253" s="7"/>
      <c r="C253" s="16"/>
      <c r="D253" s="11"/>
    </row>
    <row r="254" spans="1:4" ht="21">
      <c r="A254" s="17" t="s">
        <v>580</v>
      </c>
      <c r="B254" s="7"/>
      <c r="C254" s="16"/>
      <c r="D254" s="11"/>
    </row>
    <row r="255" spans="1:4" ht="21">
      <c r="A255" s="17" t="s">
        <v>581</v>
      </c>
      <c r="B255" s="7"/>
      <c r="C255" s="16"/>
      <c r="D255" s="11"/>
    </row>
    <row r="256" spans="1:4" ht="21">
      <c r="A256" s="17" t="s">
        <v>582</v>
      </c>
      <c r="B256" s="7"/>
      <c r="C256" s="16"/>
      <c r="D256" s="11"/>
    </row>
    <row r="257" spans="1:4" ht="21">
      <c r="A257" s="17" t="s">
        <v>583</v>
      </c>
      <c r="B257" s="7"/>
      <c r="C257" s="16"/>
      <c r="D257" s="11"/>
    </row>
    <row r="258" ht="21" customHeight="1">
      <c r="A258" s="1" t="s">
        <v>245</v>
      </c>
    </row>
    <row r="260" spans="1:4" ht="21" customHeight="1">
      <c r="A260" s="13" t="s">
        <v>121</v>
      </c>
      <c r="B260" s="7" t="s">
        <v>2</v>
      </c>
      <c r="C260" s="19">
        <f>SUM(C261)</f>
        <v>0</v>
      </c>
      <c r="D260" s="11" t="s">
        <v>4</v>
      </c>
    </row>
    <row r="261" spans="1:4" ht="21" customHeight="1">
      <c r="A261" s="13" t="s">
        <v>127</v>
      </c>
      <c r="B261" s="7" t="s">
        <v>2</v>
      </c>
      <c r="C261" s="19">
        <v>0</v>
      </c>
      <c r="D261" s="11" t="s">
        <v>4</v>
      </c>
    </row>
    <row r="263" spans="1:4" ht="21" customHeight="1">
      <c r="A263" s="13" t="s">
        <v>122</v>
      </c>
      <c r="B263" s="7" t="s">
        <v>2</v>
      </c>
      <c r="C263" s="19">
        <f>SUM(C264)</f>
        <v>0</v>
      </c>
      <c r="D263" s="11" t="s">
        <v>4</v>
      </c>
    </row>
    <row r="264" spans="1:4" ht="21">
      <c r="A264" s="13" t="s">
        <v>123</v>
      </c>
      <c r="B264" s="7" t="s">
        <v>2</v>
      </c>
      <c r="C264" s="19">
        <v>0</v>
      </c>
      <c r="D264" s="11" t="s">
        <v>4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56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G84"/>
  <sheetViews>
    <sheetView zoomScale="120" zoomScaleNormal="120" zoomScalePageLayoutView="0" workbookViewId="0" topLeftCell="A1">
      <selection activeCell="A29" sqref="A29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3.25">
      <c r="A1" s="123" t="s">
        <v>5</v>
      </c>
      <c r="B1" s="123"/>
      <c r="C1" s="124"/>
      <c r="D1" s="124"/>
    </row>
    <row r="2" spans="1:4" ht="21">
      <c r="A2" s="125" t="s">
        <v>410</v>
      </c>
      <c r="B2" s="125"/>
      <c r="C2" s="124"/>
      <c r="D2" s="124"/>
    </row>
    <row r="3" spans="1:4" ht="21">
      <c r="A3" s="125" t="s">
        <v>1</v>
      </c>
      <c r="B3" s="125"/>
      <c r="C3" s="124"/>
      <c r="D3" s="124"/>
    </row>
    <row r="4" spans="1:2" ht="21">
      <c r="A4" s="2"/>
      <c r="B4" s="2"/>
    </row>
    <row r="5" spans="1:7" ht="23.25" customHeight="1">
      <c r="A5" s="126" t="s">
        <v>187</v>
      </c>
      <c r="B5" s="126"/>
      <c r="C5" s="127"/>
      <c r="D5" s="124"/>
      <c r="E5" s="3"/>
      <c r="F5" s="3"/>
      <c r="G5" s="4"/>
    </row>
    <row r="6" spans="1:7" ht="23.25" customHeight="1">
      <c r="A6" s="12" t="s">
        <v>247</v>
      </c>
      <c r="B6" s="7" t="s">
        <v>2</v>
      </c>
      <c r="C6" s="19">
        <f>SUM(C7+C12+C41+C44+C47)</f>
        <v>1817000</v>
      </c>
      <c r="D6" s="11" t="s">
        <v>4</v>
      </c>
      <c r="E6" s="3"/>
      <c r="F6" s="3"/>
      <c r="G6" s="4"/>
    </row>
    <row r="7" spans="1:4" ht="23.25" customHeight="1">
      <c r="A7" s="15" t="s">
        <v>13</v>
      </c>
      <c r="B7" s="7" t="s">
        <v>2</v>
      </c>
      <c r="C7" s="19">
        <f>SUM(C8)</f>
        <v>0</v>
      </c>
      <c r="D7" s="11" t="s">
        <v>4</v>
      </c>
    </row>
    <row r="8" spans="1:4" ht="23.25" customHeight="1">
      <c r="A8" s="21" t="s">
        <v>12</v>
      </c>
      <c r="B8" s="7" t="s">
        <v>2</v>
      </c>
      <c r="C8" s="19">
        <v>0</v>
      </c>
      <c r="D8" s="11" t="s">
        <v>4</v>
      </c>
    </row>
    <row r="9" spans="1:4" ht="21">
      <c r="A9" s="13" t="s">
        <v>173</v>
      </c>
      <c r="B9" s="7" t="s">
        <v>2</v>
      </c>
      <c r="C9" s="19">
        <v>0</v>
      </c>
      <c r="D9" s="11" t="s">
        <v>4</v>
      </c>
    </row>
    <row r="10" spans="1:4" ht="21">
      <c r="A10" s="21" t="s">
        <v>81</v>
      </c>
      <c r="B10" s="7" t="s">
        <v>2</v>
      </c>
      <c r="C10" s="19">
        <v>0</v>
      </c>
      <c r="D10" s="11" t="s">
        <v>4</v>
      </c>
    </row>
    <row r="12" spans="1:6" ht="21">
      <c r="A12" s="13" t="s">
        <v>42</v>
      </c>
      <c r="B12" s="7" t="s">
        <v>2</v>
      </c>
      <c r="C12" s="19">
        <f>SUM(C13+C39)</f>
        <v>185000</v>
      </c>
      <c r="D12" s="11" t="s">
        <v>4</v>
      </c>
      <c r="F12" s="1" t="s">
        <v>0</v>
      </c>
    </row>
    <row r="13" spans="1:4" ht="21">
      <c r="A13" s="13" t="s">
        <v>78</v>
      </c>
      <c r="B13" s="7" t="s">
        <v>2</v>
      </c>
      <c r="C13" s="19">
        <f>SUM(C14+C15+C38)</f>
        <v>185000</v>
      </c>
      <c r="D13" s="11" t="s">
        <v>4</v>
      </c>
    </row>
    <row r="14" spans="1:4" ht="21">
      <c r="A14" s="13" t="s">
        <v>79</v>
      </c>
      <c r="B14" s="7" t="s">
        <v>2</v>
      </c>
      <c r="C14" s="19">
        <v>0</v>
      </c>
      <c r="D14" s="11" t="s">
        <v>4</v>
      </c>
    </row>
    <row r="15" spans="1:4" ht="21">
      <c r="A15" s="13" t="s">
        <v>87</v>
      </c>
      <c r="B15" s="7" t="s">
        <v>2</v>
      </c>
      <c r="C15" s="19">
        <f>SUM(C17)</f>
        <v>185000</v>
      </c>
      <c r="D15" s="11" t="s">
        <v>4</v>
      </c>
    </row>
    <row r="16" ht="21">
      <c r="A16" s="2" t="s">
        <v>177</v>
      </c>
    </row>
    <row r="17" spans="2:4" ht="21">
      <c r="B17" s="7" t="s">
        <v>3</v>
      </c>
      <c r="C17" s="19">
        <f>SUM(C19+C22+C29)</f>
        <v>185000</v>
      </c>
      <c r="D17" s="11" t="s">
        <v>4</v>
      </c>
    </row>
    <row r="18" ht="21">
      <c r="A18" s="8" t="s">
        <v>60</v>
      </c>
    </row>
    <row r="19" spans="1:4" ht="21">
      <c r="A19" s="2" t="s">
        <v>617</v>
      </c>
      <c r="B19" s="7" t="s">
        <v>3</v>
      </c>
      <c r="C19" s="16">
        <v>5000</v>
      </c>
      <c r="D19" s="11" t="s">
        <v>4</v>
      </c>
    </row>
    <row r="20" spans="1:4" ht="21">
      <c r="A20" s="8" t="s">
        <v>248</v>
      </c>
      <c r="B20" s="7"/>
      <c r="C20" s="16"/>
      <c r="D20" s="11"/>
    </row>
    <row r="21" spans="1:4" ht="21">
      <c r="A21" s="1" t="s">
        <v>245</v>
      </c>
      <c r="B21" s="7"/>
      <c r="C21" s="16"/>
      <c r="D21" s="11"/>
    </row>
    <row r="22" spans="1:4" ht="21">
      <c r="A22" s="2" t="s">
        <v>618</v>
      </c>
      <c r="B22" s="7" t="s">
        <v>3</v>
      </c>
      <c r="C22" s="16">
        <v>130000</v>
      </c>
      <c r="D22" s="11" t="s">
        <v>4</v>
      </c>
    </row>
    <row r="23" ht="21">
      <c r="A23" s="8" t="s">
        <v>249</v>
      </c>
    </row>
    <row r="24" ht="21">
      <c r="A24" s="8" t="s">
        <v>620</v>
      </c>
    </row>
    <row r="25" ht="21">
      <c r="A25" s="8" t="s">
        <v>747</v>
      </c>
    </row>
    <row r="26" ht="21">
      <c r="A26" s="8" t="s">
        <v>723</v>
      </c>
    </row>
    <row r="27" ht="21">
      <c r="A27" s="8" t="s">
        <v>621</v>
      </c>
    </row>
    <row r="28" ht="21">
      <c r="A28" s="1" t="s">
        <v>243</v>
      </c>
    </row>
    <row r="29" spans="1:4" ht="21">
      <c r="A29" s="2" t="s">
        <v>619</v>
      </c>
      <c r="B29" s="7" t="s">
        <v>3</v>
      </c>
      <c r="C29" s="16">
        <v>50000</v>
      </c>
      <c r="D29" s="11" t="s">
        <v>4</v>
      </c>
    </row>
    <row r="30" spans="1:4" ht="21">
      <c r="A30" s="8" t="s">
        <v>544</v>
      </c>
      <c r="B30" s="7"/>
      <c r="C30" s="16"/>
      <c r="D30" s="11"/>
    </row>
    <row r="31" spans="1:4" ht="21">
      <c r="A31" s="8" t="s">
        <v>545</v>
      </c>
      <c r="B31" s="7"/>
      <c r="C31" s="16"/>
      <c r="D31" s="11"/>
    </row>
    <row r="32" spans="1:4" ht="21">
      <c r="A32" s="8" t="s">
        <v>546</v>
      </c>
      <c r="B32" s="7"/>
      <c r="C32" s="16"/>
      <c r="D32" s="11"/>
    </row>
    <row r="33" spans="1:4" ht="21">
      <c r="A33" s="8" t="s">
        <v>547</v>
      </c>
      <c r="B33" s="7"/>
      <c r="C33" s="16"/>
      <c r="D33" s="11"/>
    </row>
    <row r="34" spans="1:4" ht="21">
      <c r="A34" s="8" t="s">
        <v>548</v>
      </c>
      <c r="B34" s="7"/>
      <c r="C34" s="16"/>
      <c r="D34" s="11"/>
    </row>
    <row r="35" spans="1:4" ht="21">
      <c r="A35" s="8" t="s">
        <v>622</v>
      </c>
      <c r="B35" s="7"/>
      <c r="C35" s="16"/>
      <c r="D35" s="11"/>
    </row>
    <row r="36" spans="1:4" ht="21">
      <c r="A36" s="8" t="s">
        <v>623</v>
      </c>
      <c r="B36" s="7"/>
      <c r="C36" s="16"/>
      <c r="D36" s="11"/>
    </row>
    <row r="37" spans="1:4" ht="21">
      <c r="A37" s="1" t="s">
        <v>245</v>
      </c>
      <c r="B37" s="7"/>
      <c r="C37" s="16"/>
      <c r="D37" s="11"/>
    </row>
    <row r="38" spans="1:4" ht="21">
      <c r="A38" s="13" t="s">
        <v>108</v>
      </c>
      <c r="B38" s="7" t="s">
        <v>2</v>
      </c>
      <c r="C38" s="19">
        <v>0</v>
      </c>
      <c r="D38" s="11" t="s">
        <v>4</v>
      </c>
    </row>
    <row r="39" spans="1:4" ht="21">
      <c r="A39" s="13" t="s">
        <v>109</v>
      </c>
      <c r="B39" s="7" t="s">
        <v>2</v>
      </c>
      <c r="C39" s="19">
        <v>0</v>
      </c>
      <c r="D39" s="11" t="s">
        <v>4</v>
      </c>
    </row>
    <row r="41" spans="1:4" ht="21">
      <c r="A41" s="13" t="s">
        <v>94</v>
      </c>
      <c r="B41" s="7" t="s">
        <v>2</v>
      </c>
      <c r="C41" s="19">
        <f>SUM(C42)</f>
        <v>0</v>
      </c>
      <c r="D41" s="11" t="s">
        <v>4</v>
      </c>
    </row>
    <row r="42" spans="1:4" ht="21">
      <c r="A42" s="13" t="s">
        <v>95</v>
      </c>
      <c r="B42" s="7" t="s">
        <v>2</v>
      </c>
      <c r="C42" s="19">
        <v>0</v>
      </c>
      <c r="D42" s="11" t="s">
        <v>4</v>
      </c>
    </row>
    <row r="44" spans="1:4" ht="21">
      <c r="A44" s="13" t="s">
        <v>121</v>
      </c>
      <c r="B44" s="7" t="s">
        <v>2</v>
      </c>
      <c r="C44" s="19">
        <f>SUM(C45)</f>
        <v>0</v>
      </c>
      <c r="D44" s="11" t="s">
        <v>4</v>
      </c>
    </row>
    <row r="45" spans="1:4" ht="21">
      <c r="A45" s="13" t="s">
        <v>127</v>
      </c>
      <c r="B45" s="7" t="s">
        <v>2</v>
      </c>
      <c r="C45" s="19">
        <v>0</v>
      </c>
      <c r="D45" s="11" t="s">
        <v>4</v>
      </c>
    </row>
    <row r="47" spans="1:4" ht="21">
      <c r="A47" s="13" t="s">
        <v>122</v>
      </c>
      <c r="B47" s="7" t="s">
        <v>2</v>
      </c>
      <c r="C47" s="19">
        <f>SUM(C48)</f>
        <v>1632000</v>
      </c>
      <c r="D47" s="11" t="s">
        <v>4</v>
      </c>
    </row>
    <row r="48" spans="1:4" ht="21">
      <c r="A48" s="13" t="s">
        <v>123</v>
      </c>
      <c r="B48" s="7" t="s">
        <v>2</v>
      </c>
      <c r="C48" s="19">
        <f>SUM(C49)</f>
        <v>1632000</v>
      </c>
      <c r="D48" s="11" t="s">
        <v>4</v>
      </c>
    </row>
    <row r="49" spans="1:4" ht="21">
      <c r="A49" s="2" t="s">
        <v>250</v>
      </c>
      <c r="B49" s="7" t="s">
        <v>3</v>
      </c>
      <c r="C49" s="19">
        <f>SUM(C51+C64+C68+C75+C80)</f>
        <v>1632000</v>
      </c>
      <c r="D49" s="11" t="s">
        <v>4</v>
      </c>
    </row>
    <row r="50" ht="21">
      <c r="A50" s="2" t="s">
        <v>251</v>
      </c>
    </row>
    <row r="51" spans="1:4" ht="21">
      <c r="A51" s="2" t="s">
        <v>252</v>
      </c>
      <c r="B51" s="7" t="s">
        <v>3</v>
      </c>
      <c r="C51" s="19">
        <v>1552000</v>
      </c>
      <c r="D51" s="11" t="s">
        <v>4</v>
      </c>
    </row>
    <row r="52" ht="21">
      <c r="A52" s="8" t="s">
        <v>253</v>
      </c>
    </row>
    <row r="53" ht="21">
      <c r="A53" s="8" t="s">
        <v>255</v>
      </c>
    </row>
    <row r="54" ht="21">
      <c r="A54" s="8" t="s">
        <v>254</v>
      </c>
    </row>
    <row r="55" ht="21">
      <c r="A55" s="8" t="s">
        <v>518</v>
      </c>
    </row>
    <row r="56" ht="21">
      <c r="A56" s="8" t="s">
        <v>256</v>
      </c>
    </row>
    <row r="57" ht="21">
      <c r="A57" s="17" t="s">
        <v>257</v>
      </c>
    </row>
    <row r="58" ht="21">
      <c r="A58" s="17" t="s">
        <v>519</v>
      </c>
    </row>
    <row r="59" ht="21">
      <c r="A59" s="17" t="s">
        <v>520</v>
      </c>
    </row>
    <row r="60" ht="21">
      <c r="A60" s="8" t="s">
        <v>521</v>
      </c>
    </row>
    <row r="61" ht="21">
      <c r="A61" s="8" t="s">
        <v>522</v>
      </c>
    </row>
    <row r="62" spans="1:4" ht="21">
      <c r="A62" s="8" t="s">
        <v>624</v>
      </c>
      <c r="B62" s="23"/>
      <c r="C62" s="23"/>
      <c r="D62" s="23"/>
    </row>
    <row r="63" spans="1:4" ht="21">
      <c r="A63" s="8" t="s">
        <v>245</v>
      </c>
      <c r="B63" s="23"/>
      <c r="C63" s="23"/>
      <c r="D63" s="8" t="s">
        <v>0</v>
      </c>
    </row>
    <row r="64" spans="1:4" ht="21">
      <c r="A64" s="2" t="s">
        <v>258</v>
      </c>
      <c r="B64" s="7" t="s">
        <v>3</v>
      </c>
      <c r="C64" s="19">
        <v>20000</v>
      </c>
      <c r="D64" s="11" t="s">
        <v>4</v>
      </c>
    </row>
    <row r="65" ht="21">
      <c r="A65" s="8" t="s">
        <v>259</v>
      </c>
    </row>
    <row r="66" ht="21">
      <c r="A66" s="8" t="s">
        <v>523</v>
      </c>
    </row>
    <row r="67" ht="21">
      <c r="A67" s="1" t="s">
        <v>245</v>
      </c>
    </row>
    <row r="68" spans="1:4" ht="21">
      <c r="A68" s="2" t="s">
        <v>260</v>
      </c>
      <c r="B68" s="7" t="s">
        <v>3</v>
      </c>
      <c r="C68" s="19">
        <v>20000</v>
      </c>
      <c r="D68" s="11" t="s">
        <v>4</v>
      </c>
    </row>
    <row r="69" ht="21">
      <c r="A69" s="8" t="s">
        <v>524</v>
      </c>
    </row>
    <row r="70" ht="21">
      <c r="A70" s="8" t="s">
        <v>771</v>
      </c>
    </row>
    <row r="71" ht="21">
      <c r="A71" s="8" t="s">
        <v>772</v>
      </c>
    </row>
    <row r="72" ht="21">
      <c r="A72" s="1" t="s">
        <v>245</v>
      </c>
    </row>
    <row r="75" spans="1:4" ht="21">
      <c r="A75" s="2" t="s">
        <v>261</v>
      </c>
      <c r="B75" s="7" t="s">
        <v>3</v>
      </c>
      <c r="C75" s="19">
        <v>20000</v>
      </c>
      <c r="D75" s="11" t="s">
        <v>4</v>
      </c>
    </row>
    <row r="76" ht="21">
      <c r="A76" s="8" t="s">
        <v>262</v>
      </c>
    </row>
    <row r="77" ht="21">
      <c r="A77" s="8" t="s">
        <v>773</v>
      </c>
    </row>
    <row r="78" ht="21">
      <c r="A78" s="8" t="s">
        <v>774</v>
      </c>
    </row>
    <row r="79" ht="21">
      <c r="A79" s="1" t="s">
        <v>245</v>
      </c>
    </row>
    <row r="80" spans="1:4" ht="21">
      <c r="A80" s="2" t="s">
        <v>263</v>
      </c>
      <c r="B80" s="7" t="s">
        <v>3</v>
      </c>
      <c r="C80" s="19">
        <v>20000</v>
      </c>
      <c r="D80" s="11" t="s">
        <v>4</v>
      </c>
    </row>
    <row r="81" ht="21">
      <c r="A81" s="8" t="s">
        <v>525</v>
      </c>
    </row>
    <row r="82" ht="21">
      <c r="A82" s="8" t="s">
        <v>775</v>
      </c>
    </row>
    <row r="83" ht="21">
      <c r="A83" s="8" t="s">
        <v>776</v>
      </c>
    </row>
    <row r="84" ht="21">
      <c r="A84" s="1" t="s">
        <v>245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64" useFirstPageNumber="1" horizontalDpi="600" verticalDpi="600" orientation="portrait" paperSize="9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G31"/>
  <sheetViews>
    <sheetView zoomScale="120" zoomScaleNormal="120" zoomScalePageLayoutView="0" workbookViewId="0" topLeftCell="A1">
      <selection activeCell="B8" sqref="B8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3.25">
      <c r="A1" s="123" t="s">
        <v>5</v>
      </c>
      <c r="B1" s="123"/>
      <c r="C1" s="124"/>
      <c r="D1" s="124"/>
    </row>
    <row r="2" spans="1:4" ht="21">
      <c r="A2" s="125" t="s">
        <v>410</v>
      </c>
      <c r="B2" s="125"/>
      <c r="C2" s="124"/>
      <c r="D2" s="124"/>
    </row>
    <row r="3" spans="1:4" ht="21">
      <c r="A3" s="125" t="s">
        <v>1</v>
      </c>
      <c r="B3" s="125"/>
      <c r="C3" s="124"/>
      <c r="D3" s="124"/>
    </row>
    <row r="4" spans="1:2" ht="21">
      <c r="A4" s="2"/>
      <c r="B4" s="2"/>
    </row>
    <row r="5" spans="1:7" ht="23.25" customHeight="1">
      <c r="A5" s="126" t="s">
        <v>187</v>
      </c>
      <c r="B5" s="126"/>
      <c r="C5" s="127"/>
      <c r="D5" s="124"/>
      <c r="E5" s="3"/>
      <c r="F5" s="3"/>
      <c r="G5" s="4"/>
    </row>
    <row r="6" spans="1:7" ht="23.25" customHeight="1">
      <c r="A6" s="12" t="s">
        <v>264</v>
      </c>
      <c r="B6" s="7" t="s">
        <v>2</v>
      </c>
      <c r="C6" s="19">
        <f>SUM(C7+C12+C19+C22+C25)</f>
        <v>40000</v>
      </c>
      <c r="D6" s="11" t="s">
        <v>4</v>
      </c>
      <c r="E6" s="3"/>
      <c r="F6" s="3"/>
      <c r="G6" s="4"/>
    </row>
    <row r="7" spans="1:4" ht="23.25" customHeight="1">
      <c r="A7" s="15" t="s">
        <v>13</v>
      </c>
      <c r="B7" s="7" t="s">
        <v>2</v>
      </c>
      <c r="C7" s="19">
        <f>SUM(C8)</f>
        <v>0</v>
      </c>
      <c r="D7" s="11" t="s">
        <v>4</v>
      </c>
    </row>
    <row r="8" spans="1:4" ht="23.25" customHeight="1">
      <c r="A8" s="21" t="s">
        <v>12</v>
      </c>
      <c r="B8" s="7" t="s">
        <v>2</v>
      </c>
      <c r="C8" s="19">
        <v>0</v>
      </c>
      <c r="D8" s="11" t="s">
        <v>4</v>
      </c>
    </row>
    <row r="9" spans="1:4" ht="21">
      <c r="A9" s="13" t="s">
        <v>173</v>
      </c>
      <c r="B9" s="7" t="s">
        <v>2</v>
      </c>
      <c r="C9" s="19">
        <v>0</v>
      </c>
      <c r="D9" s="11" t="s">
        <v>4</v>
      </c>
    </row>
    <row r="10" spans="1:4" ht="21">
      <c r="A10" s="21" t="s">
        <v>81</v>
      </c>
      <c r="B10" s="7" t="s">
        <v>2</v>
      </c>
      <c r="C10" s="19">
        <v>0</v>
      </c>
      <c r="D10" s="11" t="s">
        <v>4</v>
      </c>
    </row>
    <row r="12" spans="1:6" ht="21">
      <c r="A12" s="13" t="s">
        <v>42</v>
      </c>
      <c r="B12" s="7" t="s">
        <v>2</v>
      </c>
      <c r="C12" s="19">
        <f>SUM(C13+C17)</f>
        <v>0</v>
      </c>
      <c r="D12" s="11" t="s">
        <v>4</v>
      </c>
      <c r="F12" s="1" t="s">
        <v>0</v>
      </c>
    </row>
    <row r="13" spans="1:4" ht="21">
      <c r="A13" s="13" t="s">
        <v>78</v>
      </c>
      <c r="B13" s="7" t="s">
        <v>2</v>
      </c>
      <c r="C13" s="19">
        <f>SUM(C14+C15+C16)</f>
        <v>0</v>
      </c>
      <c r="D13" s="11" t="s">
        <v>4</v>
      </c>
    </row>
    <row r="14" spans="1:4" ht="21">
      <c r="A14" s="13" t="s">
        <v>79</v>
      </c>
      <c r="B14" s="7" t="s">
        <v>2</v>
      </c>
      <c r="C14" s="19">
        <v>0</v>
      </c>
      <c r="D14" s="11" t="s">
        <v>4</v>
      </c>
    </row>
    <row r="15" spans="1:4" ht="21">
      <c r="A15" s="13" t="s">
        <v>87</v>
      </c>
      <c r="B15" s="7" t="s">
        <v>2</v>
      </c>
      <c r="C15" s="19">
        <v>0</v>
      </c>
      <c r="D15" s="11" t="s">
        <v>4</v>
      </c>
    </row>
    <row r="16" spans="1:4" ht="21">
      <c r="A16" s="13" t="s">
        <v>108</v>
      </c>
      <c r="B16" s="7" t="s">
        <v>2</v>
      </c>
      <c r="C16" s="19">
        <v>0</v>
      </c>
      <c r="D16" s="11" t="s">
        <v>4</v>
      </c>
    </row>
    <row r="17" spans="1:4" ht="21">
      <c r="A17" s="13" t="s">
        <v>109</v>
      </c>
      <c r="B17" s="7" t="s">
        <v>2</v>
      </c>
      <c r="C17" s="19">
        <v>0</v>
      </c>
      <c r="D17" s="11" t="s">
        <v>4</v>
      </c>
    </row>
    <row r="19" spans="1:4" ht="21">
      <c r="A19" s="13" t="s">
        <v>94</v>
      </c>
      <c r="B19" s="7" t="s">
        <v>2</v>
      </c>
      <c r="C19" s="19">
        <f>SUM(C20)</f>
        <v>0</v>
      </c>
      <c r="D19" s="11" t="s">
        <v>4</v>
      </c>
    </row>
    <row r="20" spans="1:4" ht="21">
      <c r="A20" s="13" t="s">
        <v>95</v>
      </c>
      <c r="B20" s="7" t="s">
        <v>2</v>
      </c>
      <c r="C20" s="19">
        <v>0</v>
      </c>
      <c r="D20" s="11" t="s">
        <v>4</v>
      </c>
    </row>
    <row r="22" spans="1:4" ht="21">
      <c r="A22" s="13" t="s">
        <v>121</v>
      </c>
      <c r="B22" s="7" t="s">
        <v>2</v>
      </c>
      <c r="C22" s="19">
        <f>SUM(C23)</f>
        <v>0</v>
      </c>
      <c r="D22" s="11" t="s">
        <v>4</v>
      </c>
    </row>
    <row r="23" spans="1:4" ht="21">
      <c r="A23" s="13" t="s">
        <v>127</v>
      </c>
      <c r="B23" s="7" t="s">
        <v>2</v>
      </c>
      <c r="C23" s="19">
        <v>0</v>
      </c>
      <c r="D23" s="11" t="s">
        <v>4</v>
      </c>
    </row>
    <row r="25" spans="1:4" ht="21">
      <c r="A25" s="13" t="s">
        <v>122</v>
      </c>
      <c r="B25" s="7" t="s">
        <v>2</v>
      </c>
      <c r="C25" s="19">
        <f>SUM(C26)</f>
        <v>40000</v>
      </c>
      <c r="D25" s="11" t="s">
        <v>4</v>
      </c>
    </row>
    <row r="26" spans="1:4" ht="21">
      <c r="A26" s="13" t="s">
        <v>123</v>
      </c>
      <c r="B26" s="7" t="s">
        <v>2</v>
      </c>
      <c r="C26" s="19">
        <f>SUM(C27)</f>
        <v>40000</v>
      </c>
      <c r="D26" s="11" t="s">
        <v>4</v>
      </c>
    </row>
    <row r="27" spans="1:4" ht="21">
      <c r="A27" s="2" t="s">
        <v>250</v>
      </c>
      <c r="B27" s="7" t="s">
        <v>3</v>
      </c>
      <c r="C27" s="19">
        <f>SUM(C28)</f>
        <v>40000</v>
      </c>
      <c r="D27" s="11" t="s">
        <v>4</v>
      </c>
    </row>
    <row r="28" spans="1:4" ht="21">
      <c r="A28" s="2" t="s">
        <v>265</v>
      </c>
      <c r="B28" s="7" t="s">
        <v>3</v>
      </c>
      <c r="C28" s="19">
        <v>40000</v>
      </c>
      <c r="D28" s="11" t="s">
        <v>4</v>
      </c>
    </row>
    <row r="29" ht="21">
      <c r="A29" s="8" t="s">
        <v>527</v>
      </c>
    </row>
    <row r="30" ht="21">
      <c r="A30" s="8" t="s">
        <v>526</v>
      </c>
    </row>
    <row r="31" ht="21">
      <c r="A31" s="1" t="s">
        <v>245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67" useFirstPageNumber="1" horizontalDpi="600" verticalDpi="600" orientation="portrait" paperSize="9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G35"/>
  <sheetViews>
    <sheetView zoomScale="120" zoomScaleNormal="120" zoomScalePageLayoutView="0" workbookViewId="0" topLeftCell="A1">
      <selection activeCell="B14" sqref="B14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3.25">
      <c r="A1" s="123" t="s">
        <v>5</v>
      </c>
      <c r="B1" s="123"/>
      <c r="C1" s="124"/>
      <c r="D1" s="124"/>
    </row>
    <row r="2" spans="1:4" ht="21">
      <c r="A2" s="125" t="s">
        <v>410</v>
      </c>
      <c r="B2" s="125"/>
      <c r="C2" s="124"/>
      <c r="D2" s="124"/>
    </row>
    <row r="3" spans="1:4" ht="21">
      <c r="A3" s="125" t="s">
        <v>1</v>
      </c>
      <c r="B3" s="125"/>
      <c r="C3" s="124"/>
      <c r="D3" s="124"/>
    </row>
    <row r="4" spans="1:2" ht="21">
      <c r="A4" s="2"/>
      <c r="B4" s="2"/>
    </row>
    <row r="5" spans="1:7" ht="23.25" customHeight="1">
      <c r="A5" s="126" t="s">
        <v>266</v>
      </c>
      <c r="B5" s="126"/>
      <c r="C5" s="127"/>
      <c r="D5" s="124"/>
      <c r="E5" s="3"/>
      <c r="F5" s="3"/>
      <c r="G5" s="4"/>
    </row>
    <row r="6" spans="1:7" ht="23.25" customHeight="1">
      <c r="A6" s="12" t="s">
        <v>267</v>
      </c>
      <c r="B6" s="7" t="s">
        <v>2</v>
      </c>
      <c r="C6" s="19">
        <f>SUM(C7+C12+C19+C22+C25)</f>
        <v>225000</v>
      </c>
      <c r="D6" s="11" t="s">
        <v>4</v>
      </c>
      <c r="E6" s="3"/>
      <c r="F6" s="3"/>
      <c r="G6" s="4"/>
    </row>
    <row r="7" spans="1:4" ht="23.25" customHeight="1">
      <c r="A7" s="15" t="s">
        <v>13</v>
      </c>
      <c r="B7" s="7" t="s">
        <v>2</v>
      </c>
      <c r="C7" s="19">
        <f>SUM(C8)</f>
        <v>0</v>
      </c>
      <c r="D7" s="11" t="s">
        <v>4</v>
      </c>
    </row>
    <row r="8" spans="1:4" ht="23.25" customHeight="1">
      <c r="A8" s="21" t="s">
        <v>12</v>
      </c>
      <c r="B8" s="7" t="s">
        <v>2</v>
      </c>
      <c r="C8" s="19">
        <v>0</v>
      </c>
      <c r="D8" s="11" t="s">
        <v>4</v>
      </c>
    </row>
    <row r="9" spans="1:4" ht="21">
      <c r="A9" s="13" t="s">
        <v>173</v>
      </c>
      <c r="B9" s="7" t="s">
        <v>2</v>
      </c>
      <c r="C9" s="19">
        <v>0</v>
      </c>
      <c r="D9" s="11" t="s">
        <v>4</v>
      </c>
    </row>
    <row r="10" spans="1:4" ht="21">
      <c r="A10" s="21" t="s">
        <v>81</v>
      </c>
      <c r="B10" s="7" t="s">
        <v>2</v>
      </c>
      <c r="C10" s="19">
        <v>0</v>
      </c>
      <c r="D10" s="11" t="s">
        <v>4</v>
      </c>
    </row>
    <row r="12" spans="1:6" ht="21">
      <c r="A12" s="13" t="s">
        <v>42</v>
      </c>
      <c r="B12" s="7" t="s">
        <v>2</v>
      </c>
      <c r="C12" s="19">
        <f>SUM(C13+C17)</f>
        <v>0</v>
      </c>
      <c r="D12" s="11" t="s">
        <v>4</v>
      </c>
      <c r="F12" s="1" t="s">
        <v>0</v>
      </c>
    </row>
    <row r="13" spans="1:4" ht="21">
      <c r="A13" s="13" t="s">
        <v>78</v>
      </c>
      <c r="B13" s="7" t="s">
        <v>2</v>
      </c>
      <c r="C13" s="19">
        <f>SUM(C14+C15+C16)</f>
        <v>0</v>
      </c>
      <c r="D13" s="11" t="s">
        <v>4</v>
      </c>
    </row>
    <row r="14" spans="1:4" ht="21">
      <c r="A14" s="13" t="s">
        <v>79</v>
      </c>
      <c r="B14" s="7" t="s">
        <v>2</v>
      </c>
      <c r="C14" s="19">
        <v>0</v>
      </c>
      <c r="D14" s="11" t="s">
        <v>4</v>
      </c>
    </row>
    <row r="15" spans="1:4" ht="21">
      <c r="A15" s="13" t="s">
        <v>87</v>
      </c>
      <c r="B15" s="7" t="s">
        <v>2</v>
      </c>
      <c r="C15" s="19">
        <v>0</v>
      </c>
      <c r="D15" s="11" t="s">
        <v>4</v>
      </c>
    </row>
    <row r="16" spans="1:4" ht="21">
      <c r="A16" s="13" t="s">
        <v>108</v>
      </c>
      <c r="B16" s="7" t="s">
        <v>2</v>
      </c>
      <c r="C16" s="19">
        <v>0</v>
      </c>
      <c r="D16" s="11" t="s">
        <v>4</v>
      </c>
    </row>
    <row r="17" spans="1:4" ht="21">
      <c r="A17" s="13" t="s">
        <v>109</v>
      </c>
      <c r="B17" s="7" t="s">
        <v>2</v>
      </c>
      <c r="C17" s="19">
        <v>0</v>
      </c>
      <c r="D17" s="11" t="s">
        <v>4</v>
      </c>
    </row>
    <row r="19" spans="1:4" ht="21">
      <c r="A19" s="13" t="s">
        <v>94</v>
      </c>
      <c r="B19" s="7" t="s">
        <v>2</v>
      </c>
      <c r="C19" s="19">
        <f>SUM(C20)</f>
        <v>0</v>
      </c>
      <c r="D19" s="11" t="s">
        <v>4</v>
      </c>
    </row>
    <row r="20" spans="1:4" ht="21">
      <c r="A20" s="13" t="s">
        <v>95</v>
      </c>
      <c r="B20" s="7" t="s">
        <v>2</v>
      </c>
      <c r="C20" s="19">
        <v>0</v>
      </c>
      <c r="D20" s="11" t="s">
        <v>4</v>
      </c>
    </row>
    <row r="22" spans="1:4" ht="21">
      <c r="A22" s="13" t="s">
        <v>121</v>
      </c>
      <c r="B22" s="7" t="s">
        <v>2</v>
      </c>
      <c r="C22" s="19">
        <f>SUM(C23)</f>
        <v>0</v>
      </c>
      <c r="D22" s="11" t="s">
        <v>4</v>
      </c>
    </row>
    <row r="23" spans="1:4" ht="21">
      <c r="A23" s="13" t="s">
        <v>127</v>
      </c>
      <c r="B23" s="7" t="s">
        <v>2</v>
      </c>
      <c r="C23" s="19">
        <v>0</v>
      </c>
      <c r="D23" s="11" t="s">
        <v>4</v>
      </c>
    </row>
    <row r="25" spans="1:4" ht="21">
      <c r="A25" s="13" t="s">
        <v>122</v>
      </c>
      <c r="B25" s="7" t="s">
        <v>2</v>
      </c>
      <c r="C25" s="19">
        <f>SUM(C26)</f>
        <v>225000</v>
      </c>
      <c r="D25" s="11" t="s">
        <v>4</v>
      </c>
    </row>
    <row r="26" spans="1:4" ht="21">
      <c r="A26" s="13" t="s">
        <v>123</v>
      </c>
      <c r="B26" s="7" t="s">
        <v>2</v>
      </c>
      <c r="C26" s="19">
        <f>SUM(C27)</f>
        <v>225000</v>
      </c>
      <c r="D26" s="11" t="s">
        <v>4</v>
      </c>
    </row>
    <row r="27" spans="1:4" ht="21">
      <c r="A27" s="2" t="s">
        <v>268</v>
      </c>
      <c r="B27" s="7" t="s">
        <v>3</v>
      </c>
      <c r="C27" s="19">
        <f>SUM(C29)</f>
        <v>225000</v>
      </c>
      <c r="D27" s="11" t="s">
        <v>4</v>
      </c>
    </row>
    <row r="28" spans="1:4" ht="21">
      <c r="A28" s="2" t="s">
        <v>424</v>
      </c>
      <c r="B28" s="7"/>
      <c r="C28" s="19"/>
      <c r="D28" s="11"/>
    </row>
    <row r="29" spans="1:4" ht="21">
      <c r="A29" s="2"/>
      <c r="B29" s="7" t="s">
        <v>3</v>
      </c>
      <c r="C29" s="19">
        <v>225000</v>
      </c>
      <c r="D29" s="11" t="s">
        <v>4</v>
      </c>
    </row>
    <row r="30" ht="21">
      <c r="A30" s="8" t="s">
        <v>625</v>
      </c>
    </row>
    <row r="31" ht="21">
      <c r="A31" s="8" t="s">
        <v>748</v>
      </c>
    </row>
    <row r="32" ht="21">
      <c r="A32" s="8" t="s">
        <v>753</v>
      </c>
    </row>
    <row r="33" s="1" customFormat="1" ht="21">
      <c r="A33" s="8" t="s">
        <v>752</v>
      </c>
    </row>
    <row r="34" s="1" customFormat="1" ht="21">
      <c r="A34" s="8" t="s">
        <v>423</v>
      </c>
    </row>
    <row r="35" s="1" customFormat="1" ht="21">
      <c r="A35" s="1" t="s">
        <v>226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68" useFirstPageNumber="1" horizontalDpi="600" verticalDpi="600" orientation="portrait" paperSize="9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G45"/>
  <sheetViews>
    <sheetView zoomScale="120" zoomScaleNormal="120" zoomScalePageLayoutView="0" workbookViewId="0" topLeftCell="A1">
      <selection activeCell="A13" sqref="A13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3.25">
      <c r="A1" s="123" t="s">
        <v>5</v>
      </c>
      <c r="B1" s="123"/>
      <c r="C1" s="124"/>
      <c r="D1" s="124"/>
    </row>
    <row r="2" spans="1:4" ht="21">
      <c r="A2" s="125" t="s">
        <v>410</v>
      </c>
      <c r="B2" s="125"/>
      <c r="C2" s="124"/>
      <c r="D2" s="124"/>
    </row>
    <row r="3" spans="1:4" ht="21">
      <c r="A3" s="125" t="s">
        <v>1</v>
      </c>
      <c r="B3" s="125"/>
      <c r="C3" s="124"/>
      <c r="D3" s="124"/>
    </row>
    <row r="4" spans="1:2" ht="21">
      <c r="A4" s="2"/>
      <c r="B4" s="2"/>
    </row>
    <row r="5" spans="1:7" ht="23.25" customHeight="1">
      <c r="A5" s="126" t="s">
        <v>266</v>
      </c>
      <c r="B5" s="126"/>
      <c r="C5" s="127"/>
      <c r="D5" s="124"/>
      <c r="E5" s="3"/>
      <c r="F5" s="3"/>
      <c r="G5" s="4"/>
    </row>
    <row r="6" spans="1:7" ht="23.25" customHeight="1">
      <c r="A6" s="12" t="s">
        <v>269</v>
      </c>
      <c r="B6" s="7" t="s">
        <v>2</v>
      </c>
      <c r="C6" s="19">
        <f>SUM(C7+C12+C38+C41+C44)</f>
        <v>180000</v>
      </c>
      <c r="D6" s="11" t="s">
        <v>4</v>
      </c>
      <c r="E6" s="3"/>
      <c r="F6" s="3"/>
      <c r="G6" s="4"/>
    </row>
    <row r="7" spans="1:4" ht="23.25" customHeight="1">
      <c r="A7" s="15" t="s">
        <v>13</v>
      </c>
      <c r="B7" s="7" t="s">
        <v>2</v>
      </c>
      <c r="C7" s="19">
        <f>SUM(C8)</f>
        <v>0</v>
      </c>
      <c r="D7" s="11" t="s">
        <v>4</v>
      </c>
    </row>
    <row r="8" spans="1:4" ht="23.25" customHeight="1">
      <c r="A8" s="21" t="s">
        <v>12</v>
      </c>
      <c r="B8" s="7" t="s">
        <v>2</v>
      </c>
      <c r="C8" s="19">
        <v>0</v>
      </c>
      <c r="D8" s="11" t="s">
        <v>4</v>
      </c>
    </row>
    <row r="9" spans="1:4" ht="21">
      <c r="A9" s="13" t="s">
        <v>173</v>
      </c>
      <c r="B9" s="7" t="s">
        <v>2</v>
      </c>
      <c r="C9" s="19">
        <v>0</v>
      </c>
      <c r="D9" s="11" t="s">
        <v>4</v>
      </c>
    </row>
    <row r="10" spans="1:4" ht="21">
      <c r="A10" s="21" t="s">
        <v>81</v>
      </c>
      <c r="B10" s="7" t="s">
        <v>2</v>
      </c>
      <c r="C10" s="19">
        <v>0</v>
      </c>
      <c r="D10" s="11" t="s">
        <v>4</v>
      </c>
    </row>
    <row r="12" spans="1:6" ht="21">
      <c r="A12" s="13" t="s">
        <v>42</v>
      </c>
      <c r="B12" s="7" t="s">
        <v>2</v>
      </c>
      <c r="C12" s="19">
        <f>SUM(C13+C35)</f>
        <v>180000</v>
      </c>
      <c r="D12" s="11" t="s">
        <v>4</v>
      </c>
      <c r="F12" s="1" t="s">
        <v>0</v>
      </c>
    </row>
    <row r="13" spans="1:4" ht="21">
      <c r="A13" s="13" t="s">
        <v>78</v>
      </c>
      <c r="B13" s="7" t="s">
        <v>2</v>
      </c>
      <c r="C13" s="19">
        <f>SUM(C14+C15+C28)</f>
        <v>180000</v>
      </c>
      <c r="D13" s="11" t="s">
        <v>4</v>
      </c>
    </row>
    <row r="14" spans="1:4" ht="21">
      <c r="A14" s="13" t="s">
        <v>79</v>
      </c>
      <c r="B14" s="7" t="s">
        <v>2</v>
      </c>
      <c r="C14" s="19">
        <v>0</v>
      </c>
      <c r="D14" s="11" t="s">
        <v>4</v>
      </c>
    </row>
    <row r="15" spans="1:4" ht="21">
      <c r="A15" s="13" t="s">
        <v>87</v>
      </c>
      <c r="B15" s="7" t="s">
        <v>2</v>
      </c>
      <c r="C15" s="19">
        <f>SUM(C17)</f>
        <v>30000</v>
      </c>
      <c r="D15" s="11" t="s">
        <v>4</v>
      </c>
    </row>
    <row r="16" ht="21">
      <c r="A16" s="2" t="s">
        <v>177</v>
      </c>
    </row>
    <row r="17" spans="2:4" ht="21">
      <c r="B17" s="7" t="s">
        <v>3</v>
      </c>
      <c r="C17" s="19">
        <f>SUM(C20)</f>
        <v>30000</v>
      </c>
      <c r="D17" s="11" t="s">
        <v>4</v>
      </c>
    </row>
    <row r="18" ht="21">
      <c r="A18" s="8" t="s">
        <v>60</v>
      </c>
    </row>
    <row r="19" spans="1:4" ht="21">
      <c r="A19" s="2" t="s">
        <v>270</v>
      </c>
      <c r="C19" s="16"/>
      <c r="D19" s="11"/>
    </row>
    <row r="20" spans="2:4" ht="21">
      <c r="B20" s="7" t="s">
        <v>3</v>
      </c>
      <c r="C20" s="16">
        <v>30000</v>
      </c>
      <c r="D20" s="11" t="s">
        <v>4</v>
      </c>
    </row>
    <row r="21" ht="21">
      <c r="A21" s="8" t="s">
        <v>749</v>
      </c>
    </row>
    <row r="22" ht="21">
      <c r="A22" s="8" t="s">
        <v>846</v>
      </c>
    </row>
    <row r="23" ht="21">
      <c r="A23" s="8" t="s">
        <v>631</v>
      </c>
    </row>
    <row r="24" ht="21">
      <c r="A24" s="8" t="s">
        <v>626</v>
      </c>
    </row>
    <row r="25" ht="21">
      <c r="A25" s="8" t="s">
        <v>627</v>
      </c>
    </row>
    <row r="26" spans="1:4" ht="21">
      <c r="A26" s="8" t="s">
        <v>226</v>
      </c>
      <c r="B26" s="7"/>
      <c r="C26" s="19"/>
      <c r="D26" s="11"/>
    </row>
    <row r="27" spans="1:4" ht="21">
      <c r="A27" s="8"/>
      <c r="B27" s="7"/>
      <c r="C27" s="19"/>
      <c r="D27" s="11"/>
    </row>
    <row r="28" spans="1:4" ht="21">
      <c r="A28" s="13" t="s">
        <v>108</v>
      </c>
      <c r="B28" s="7" t="s">
        <v>2</v>
      </c>
      <c r="C28" s="19">
        <f>SUM(C29)</f>
        <v>150000</v>
      </c>
      <c r="D28" s="11" t="s">
        <v>4</v>
      </c>
    </row>
    <row r="29" spans="1:4" ht="21">
      <c r="A29" s="2" t="s">
        <v>271</v>
      </c>
      <c r="B29" s="7" t="s">
        <v>3</v>
      </c>
      <c r="C29" s="16">
        <v>150000</v>
      </c>
      <c r="D29" s="11" t="s">
        <v>4</v>
      </c>
    </row>
    <row r="30" spans="1:3" ht="21">
      <c r="A30" s="8" t="s">
        <v>272</v>
      </c>
      <c r="B30" s="9"/>
      <c r="C30" s="18"/>
    </row>
    <row r="31" spans="1:3" ht="21">
      <c r="A31" s="8" t="s">
        <v>273</v>
      </c>
      <c r="B31" s="9"/>
      <c r="C31" s="18"/>
    </row>
    <row r="32" spans="1:3" ht="21">
      <c r="A32" s="8" t="s">
        <v>274</v>
      </c>
      <c r="B32" s="9"/>
      <c r="C32" s="18"/>
    </row>
    <row r="33" spans="1:3" ht="21">
      <c r="A33" s="1" t="s">
        <v>224</v>
      </c>
      <c r="B33" s="9"/>
      <c r="C33" s="18"/>
    </row>
    <row r="34" spans="1:3" ht="21">
      <c r="A34" s="8"/>
      <c r="B34" s="9"/>
      <c r="C34" s="18"/>
    </row>
    <row r="35" spans="1:4" ht="21">
      <c r="A35" s="13" t="s">
        <v>109</v>
      </c>
      <c r="B35" s="7" t="s">
        <v>2</v>
      </c>
      <c r="C35" s="19">
        <v>0</v>
      </c>
      <c r="D35" s="11" t="s">
        <v>4</v>
      </c>
    </row>
    <row r="38" spans="1:4" ht="21">
      <c r="A38" s="13" t="s">
        <v>94</v>
      </c>
      <c r="B38" s="7" t="s">
        <v>2</v>
      </c>
      <c r="C38" s="19">
        <f>SUM(C39)</f>
        <v>0</v>
      </c>
      <c r="D38" s="11" t="s">
        <v>4</v>
      </c>
    </row>
    <row r="39" spans="1:4" ht="21">
      <c r="A39" s="13" t="s">
        <v>95</v>
      </c>
      <c r="B39" s="7" t="s">
        <v>2</v>
      </c>
      <c r="C39" s="19">
        <v>0</v>
      </c>
      <c r="D39" s="11" t="s">
        <v>4</v>
      </c>
    </row>
    <row r="40" spans="1:4" ht="21">
      <c r="A40" s="13"/>
      <c r="B40" s="7"/>
      <c r="C40" s="19"/>
      <c r="D40" s="11"/>
    </row>
    <row r="41" spans="1:4" ht="21">
      <c r="A41" s="13" t="s">
        <v>121</v>
      </c>
      <c r="B41" s="7" t="s">
        <v>2</v>
      </c>
      <c r="C41" s="19">
        <f>SUM(C42)</f>
        <v>0</v>
      </c>
      <c r="D41" s="11" t="s">
        <v>4</v>
      </c>
    </row>
    <row r="42" spans="1:4" ht="21">
      <c r="A42" s="13" t="s">
        <v>127</v>
      </c>
      <c r="B42" s="7" t="s">
        <v>2</v>
      </c>
      <c r="C42" s="19">
        <v>0</v>
      </c>
      <c r="D42" s="11" t="s">
        <v>4</v>
      </c>
    </row>
    <row r="44" spans="1:4" ht="21">
      <c r="A44" s="13" t="s">
        <v>122</v>
      </c>
      <c r="B44" s="7" t="s">
        <v>2</v>
      </c>
      <c r="C44" s="19">
        <f>SUM(C45)</f>
        <v>0</v>
      </c>
      <c r="D44" s="11" t="s">
        <v>4</v>
      </c>
    </row>
    <row r="45" spans="1:4" ht="21">
      <c r="A45" s="13" t="s">
        <v>123</v>
      </c>
      <c r="B45" s="7" t="s">
        <v>2</v>
      </c>
      <c r="C45" s="19">
        <v>0</v>
      </c>
      <c r="D45" s="11" t="s">
        <v>4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69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CasperX</dc:creator>
  <cp:keywords/>
  <dc:description/>
  <cp:lastModifiedBy>Origin</cp:lastModifiedBy>
  <cp:lastPrinted>2014-09-09T04:48:44Z</cp:lastPrinted>
  <dcterms:created xsi:type="dcterms:W3CDTF">2010-08-02T05:48:32Z</dcterms:created>
  <dcterms:modified xsi:type="dcterms:W3CDTF">2014-09-09T04:54:40Z</dcterms:modified>
  <cp:category/>
  <cp:version/>
  <cp:contentType/>
  <cp:contentStatus/>
</cp:coreProperties>
</file>